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4.01.2019\ЗАСЕДАНИЯ СОБРАНИЯ 2019\ОЧЕРЕДНОЕ ЗАСЕДАНИЕ 24.04.2019\РЕШЕНИЯ\24-04-2019_решение_200\"/>
    </mc:Choice>
  </mc:AlternateContent>
  <bookViews>
    <workbookView xWindow="0" yWindow="120" windowWidth="15480" windowHeight="11640"/>
  </bookViews>
  <sheets>
    <sheet name="Приложение 1" sheetId="1" r:id="rId1"/>
  </sheets>
  <definedNames>
    <definedName name="_dst237062" localSheetId="0">'Приложение 1'!$C$156</definedName>
    <definedName name="_xlnm._FilterDatabase" localSheetId="0" hidden="1">'Приложение 1'!$A$6:$C$266</definedName>
    <definedName name="_xlnm.Print_Titles" localSheetId="0">'Приложение 1'!$10:$10</definedName>
    <definedName name="_xlnm.Print_Area" localSheetId="0">'Приложение 1'!$A$1:$C$282</definedName>
  </definedNames>
  <calcPr calcId="152511"/>
</workbook>
</file>

<file path=xl/calcChain.xml><?xml version="1.0" encoding="utf-8"?>
<calcChain xmlns="http://schemas.openxmlformats.org/spreadsheetml/2006/main">
  <c r="C263" i="1" l="1"/>
  <c r="C258" i="1"/>
  <c r="C261" i="1"/>
  <c r="C260" i="1" s="1"/>
  <c r="C197" i="1"/>
  <c r="C157" i="1"/>
  <c r="C147" i="1"/>
  <c r="C146" i="1" s="1"/>
  <c r="C126" i="1"/>
  <c r="C76" i="1"/>
  <c r="C74" i="1"/>
  <c r="C73" i="1"/>
  <c r="C60" i="1"/>
  <c r="C58" i="1"/>
  <c r="C39" i="1"/>
  <c r="C16" i="1"/>
  <c r="C14" i="1" s="1"/>
  <c r="C13" i="1" s="1"/>
  <c r="C12" i="1" s="1"/>
  <c r="C256" i="1"/>
  <c r="C254" i="1"/>
  <c r="C252" i="1"/>
  <c r="C235" i="1"/>
  <c r="C234" i="1"/>
  <c r="C233" i="1" s="1"/>
  <c r="C232" i="1" s="1"/>
  <c r="C210" i="1"/>
  <c r="C209" i="1"/>
  <c r="C208" i="1"/>
  <c r="C199" i="1"/>
  <c r="C170" i="1"/>
  <c r="C153" i="1"/>
  <c r="C152" i="1"/>
  <c r="C150" i="1"/>
  <c r="C182" i="1"/>
  <c r="C120" i="1"/>
  <c r="C118" i="1"/>
  <c r="C117" i="1"/>
  <c r="C115" i="1"/>
  <c r="C114" i="1"/>
  <c r="C113" i="1"/>
  <c r="C108" i="1"/>
  <c r="C107" i="1" s="1"/>
  <c r="C106" i="1" s="1"/>
  <c r="C102" i="1"/>
  <c r="C101" i="1"/>
  <c r="C100" i="1" s="1"/>
  <c r="C99" i="1" s="1"/>
  <c r="C92" i="1"/>
  <c r="C91" i="1"/>
  <c r="C90" i="1" s="1"/>
  <c r="C81" i="1"/>
  <c r="C79" i="1"/>
  <c r="C78" i="1" s="1"/>
  <c r="C49" i="1"/>
  <c r="C48" i="1" s="1"/>
  <c r="C47" i="1" s="1"/>
  <c r="C22" i="1"/>
  <c r="C20" i="1"/>
  <c r="C19" i="1" s="1"/>
  <c r="C18" i="1" s="1"/>
  <c r="C25" i="1"/>
  <c r="C70" i="1"/>
  <c r="C69" i="1" s="1"/>
  <c r="C53" i="1"/>
  <c r="C52" i="1"/>
  <c r="C62" i="1"/>
  <c r="C57" i="1"/>
  <c r="C65" i="1"/>
  <c r="C64" i="1" s="1"/>
  <c r="C67" i="1"/>
  <c r="C45" i="1"/>
  <c r="C36" i="1"/>
  <c r="C88" i="1"/>
  <c r="C87" i="1" s="1"/>
  <c r="C83" i="1" s="1"/>
  <c r="C85" i="1"/>
  <c r="C84" i="1"/>
  <c r="C111" i="1"/>
  <c r="C110" i="1" s="1"/>
  <c r="C124" i="1"/>
  <c r="C123" i="1"/>
  <c r="C130" i="1"/>
  <c r="C129" i="1" s="1"/>
  <c r="C133" i="1"/>
  <c r="C132" i="1" s="1"/>
  <c r="C136" i="1"/>
  <c r="C135" i="1"/>
  <c r="C140" i="1"/>
  <c r="C139" i="1" s="1"/>
  <c r="C138" i="1" s="1"/>
  <c r="C144" i="1"/>
  <c r="C143" i="1"/>
  <c r="C142" i="1" s="1"/>
  <c r="C159" i="1"/>
  <c r="C164" i="1"/>
  <c r="C163" i="1" s="1"/>
  <c r="C162" i="1" s="1"/>
  <c r="C161" i="1" s="1"/>
  <c r="C168" i="1"/>
  <c r="C166" i="1"/>
  <c r="C173" i="1"/>
  <c r="C172" i="1"/>
  <c r="C175" i="1"/>
  <c r="C177" i="1"/>
  <c r="C180" i="1"/>
  <c r="C179" i="1"/>
  <c r="C187" i="1"/>
  <c r="C186" i="1" s="1"/>
  <c r="C185" i="1" s="1"/>
  <c r="C192" i="1"/>
  <c r="C191" i="1" s="1"/>
  <c r="C190" i="1" s="1"/>
  <c r="C189" i="1" s="1"/>
  <c r="C201" i="1"/>
  <c r="C196" i="1" s="1"/>
  <c r="C195" i="1" s="1"/>
  <c r="C194" i="1" s="1"/>
  <c r="C215" i="1"/>
  <c r="C214" i="1" s="1"/>
  <c r="C218" i="1"/>
  <c r="C217" i="1" s="1"/>
  <c r="C220" i="1"/>
  <c r="C223" i="1"/>
  <c r="C222" i="1"/>
  <c r="C225" i="1"/>
  <c r="C230" i="1"/>
  <c r="C229" i="1"/>
  <c r="C228" i="1"/>
  <c r="C227" i="1" s="1"/>
  <c r="C238" i="1"/>
  <c r="C240" i="1"/>
  <c r="C242" i="1"/>
  <c r="C244" i="1"/>
  <c r="C237" i="1" s="1"/>
  <c r="C246" i="1"/>
  <c r="C248" i="1"/>
  <c r="C250" i="1"/>
  <c r="C97" i="1"/>
  <c r="C96" i="1" s="1"/>
  <c r="C95" i="1" s="1"/>
  <c r="C29" i="1"/>
  <c r="C28" i="1"/>
  <c r="C27" i="1" s="1"/>
  <c r="C206" i="1"/>
  <c r="C205" i="1"/>
  <c r="C204" i="1"/>
  <c r="C203" i="1" s="1"/>
  <c r="C156" i="1"/>
  <c r="C35" i="1"/>
  <c r="C34" i="1" s="1"/>
  <c r="C51" i="1" l="1"/>
  <c r="C72" i="1"/>
  <c r="C11" i="1" s="1"/>
  <c r="C213" i="1"/>
  <c r="C212" i="1" s="1"/>
  <c r="C128" i="1"/>
  <c r="C122" i="1" s="1"/>
</calcChain>
</file>

<file path=xl/sharedStrings.xml><?xml version="1.0" encoding="utf-8"?>
<sst xmlns="http://schemas.openxmlformats.org/spreadsheetml/2006/main" count="523" uniqueCount="423">
  <si>
    <t>913 2 02 35084 05 0000 151</t>
  </si>
  <si>
    <t>913 2 02 35137 00 0000 151</t>
  </si>
  <si>
    <t>913 2 02 35137 05 0000 151</t>
  </si>
  <si>
    <t>913 2 02 35220 00 0000 151</t>
  </si>
  <si>
    <t>913 2 02 35220 05 0000 151</t>
  </si>
  <si>
    <t>913 2 02 35250 00 0000 151</t>
  </si>
  <si>
    <t>913 2 02 35250 05 0000 151</t>
  </si>
  <si>
    <t>913 2 02 35270 00 0000 151</t>
  </si>
  <si>
    <t>913 2 02 35270 05 0000 151</t>
  </si>
  <si>
    <t>913 2 02 35280 00 0000 151</t>
  </si>
  <si>
    <t>913 2 02 35280 05 0000 151</t>
  </si>
  <si>
    <t>913 2 02 35380 00 0000 151</t>
  </si>
  <si>
    <t>913 2 02 35380 05 0000 151</t>
  </si>
  <si>
    <t>907 1 13 00000 00 0000 000</t>
  </si>
  <si>
    <t>182 1 08 07000 01 0000 110</t>
  </si>
  <si>
    <t>182 1 08 07010 01 0000 110</t>
  </si>
  <si>
    <t>188 1 08 00000 00 0000 000</t>
  </si>
  <si>
    <t>188 1 08 07100 01 0000 110</t>
  </si>
  <si>
    <t>188 1 08 07000 01 0000 110</t>
  </si>
  <si>
    <t xml:space="preserve"> Государственная пошлина за государственную регистрацию, а также за совершение прочих юридически значимых действий</t>
  </si>
  <si>
    <t xml:space="preserve"> 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 </t>
  </si>
  <si>
    <t xml:space="preserve"> Государственная пошлина за выдачу и обмен паспорта гражданина Российской Федерации</t>
  </si>
  <si>
    <t xml:space="preserve"> Налог, взимаемый с применением патентной системы налогообложения</t>
  </si>
  <si>
    <t xml:space="preserve"> Налог, взимаемый с применением патентной системы налогообложения, зачисляемый в бюджеты муниципальных районов</t>
  </si>
  <si>
    <t>188 1 00 00000 00 0000 000</t>
  </si>
  <si>
    <t>188 1 16 00000 00 0000 000</t>
  </si>
  <si>
    <t xml:space="preserve"> Государственная пошлина за государственную регистрацию прав, ограничений (обременений) прав на недвижимое имущество и сделок с ним</t>
  </si>
  <si>
    <t>321 1 08 00000 00 0000 000</t>
  </si>
  <si>
    <t>321 1 08 07000 01 0000 110</t>
  </si>
  <si>
    <t>321 1 08 07020 01 0000 110</t>
  </si>
  <si>
    <t>820 1 00 00000 00 0000 000</t>
  </si>
  <si>
    <t>820 1 16 00000 00 0000 000</t>
  </si>
  <si>
    <t> Суммы по искам о возмещении вреда, причиненного окружающей среде</t>
  </si>
  <si>
    <t> Суммы по искам о возмещении вреда, причиненного окружающей среде, подлежащие зачислению в бюджеты муниципальных районов</t>
  </si>
  <si>
    <t>820 1 16 35000 00 0000 140</t>
  </si>
  <si>
    <t>820 1 16 35030 05 0000 140</t>
  </si>
  <si>
    <t>902 1 16 00000 00 0000 000</t>
  </si>
  <si>
    <t xml:space="preserve">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</si>
  <si>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</si>
  <si>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</si>
  <si>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</si>
  <si>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</si>
  <si>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</si>
  <si>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907 1 13 02990 00 0000 130</t>
  </si>
  <si>
    <t>907 1 13 02995 05 0000 130</t>
  </si>
  <si>
    <t>907 1 13 02000 00 0000 130</t>
  </si>
  <si>
    <t xml:space="preserve">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муниципальных районов</t>
  </si>
  <si>
    <t>815 1 11 05013 13 0000 120</t>
  </si>
  <si>
    <t> 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</si>
  <si>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902 1 08 07150 01 0000 110</t>
  </si>
  <si>
    <t xml:space="preserve"> Государственная пошлина за выдачу разрешения на установку рекламной конструкции</t>
  </si>
  <si>
    <t>902 1 14 02053 05 0000 410</t>
  </si>
  <si>
    <t>902 1 14 06013 13 0000 430</t>
  </si>
  <si>
    <t> 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</si>
  <si>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141 1 16 25050 01 0000 140</t>
  </si>
  <si>
    <t>141 1 16 25000 00 0000 140</t>
  </si>
  <si>
    <t xml:space="preserve">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</si>
  <si>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</si>
  <si>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</si>
  <si>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</si>
  <si>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</si>
  <si>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</si>
  <si>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</si>
  <si>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</si>
  <si>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</si>
  <si>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Акцизы по подакцизным товарам (продукции), производимым на территории Российской Федерации</t>
  </si>
  <si>
    <t>141 1 16 43000 01 0000 140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</si>
  <si>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ст. 20.25 Кодекса РФ об административных правонарушениях</t>
  </si>
  <si>
    <t>Цимлянского района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</si>
  <si>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практиков в соответствии со статьей 227 Налогового кодекса Российской Федерации</t>
  </si>
  <si>
    <t> 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</si>
  <si>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 xml:space="preserve"> Денежные взыскания (штрафы) за нарушение законодательства в области охраны окружающей среды</t>
  </si>
  <si>
    <t xml:space="preserve"> 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</si>
  <si>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 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</si>
  <si>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 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</si>
  <si>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 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</si>
  <si>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 Доходы от продажи земельных участков, находящихся в государственной и муниципальной собственности </t>
  </si>
  <si>
    <t>182 1 05 04000 02 0000 110</t>
  </si>
  <si>
    <t>НАЛОГИ НА ТОВАРЫ (РАБОТЫ, УСЛУГИ), РЕАЛИЗУЕМЫЕ НА ТЕРРИТОРИИ РОССИЙСКОЙ ФЕДЕРАЦИИ</t>
  </si>
  <si>
    <t>100 1 00 00000 00 0000 000</t>
  </si>
  <si>
    <t>100 1 03 00000 00 0000 000</t>
  </si>
  <si>
    <t>100 1 03 02000 01 0000 110</t>
  </si>
  <si>
    <t>100 1 03 02230 01 0000 110</t>
  </si>
  <si>
    <t>100 1 03 02240 01 0000 110</t>
  </si>
  <si>
    <t>100 1 03 02250 01 0000 110</t>
  </si>
  <si>
    <t>100 1 03 02260 01 0000 110</t>
  </si>
  <si>
    <t>141 1 16 08000 01 0000 140</t>
  </si>
  <si>
    <t>141 1 16 08010 01 0000 140</t>
  </si>
  <si>
    <t>141 1 16 08020 01 0000 140</t>
  </si>
  <si>
    <t>902 1 11 09000 00 0000 120</t>
  </si>
  <si>
    <t>902 1 11 09040 00 0000 120</t>
  </si>
  <si>
    <t>902 1 11 09045 05 0000 120</t>
  </si>
  <si>
    <t>907 1 00 00000 00 0000 000</t>
  </si>
  <si>
    <t>182 1 05 04020 02 0000 110</t>
  </si>
  <si>
    <t>182 1 16 03010 01 0000 140</t>
  </si>
  <si>
    <t>802 1 00 00000 00 0000 000</t>
  </si>
  <si>
    <t>802 1 16 00000 00 0000 000</t>
  </si>
  <si>
    <t>802 1 16 51030 02 0000 140</t>
  </si>
  <si>
    <t>902 1 11 05075 05 0000 120</t>
  </si>
  <si>
    <t>902 1 11 05070 00 0000 120</t>
  </si>
  <si>
    <t>802 1 16 51000 02 0000 140</t>
  </si>
  <si>
    <t> 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 227, 227.1 и 228 Налогового кодекса Российской Федерации</t>
  </si>
  <si>
    <t> 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 (в том числе казенных)</t>
  </si>
  <si>
    <t xml:space="preserve"> Доходы от сдачи в аренду имущества, составляющего государственную ( муниципальную) казну ( за исключением земельных участков)</t>
  </si>
  <si>
    <t xml:space="preserve"> Доходы от сдачи в аренду имущества, составляющего казну муниципальных районов ( за исключением земельных участков)</t>
  </si>
  <si>
    <t/>
  </si>
  <si>
    <t> Доходы бюджета - всего</t>
  </si>
  <si>
    <t>048 1 00 00000 00 0000 000</t>
  </si>
  <si>
    <t>048 1 12 00000 00 0000 000</t>
  </si>
  <si>
    <t>048 1 12 01000 01 0000 120</t>
  </si>
  <si>
    <t>048 1 12 01010 01 0000 120</t>
  </si>
  <si>
    <t> Плата за выбросы загрязняющих веществ в атмосферный воздух стационарными объектами</t>
  </si>
  <si>
    <t>048 1 12 01040 01 0000 120</t>
  </si>
  <si>
    <t> Плата за размещение отходов производства и потребления</t>
  </si>
  <si>
    <t>076 1 00 00000 00 0000 000</t>
  </si>
  <si>
    <t>076 1 16 00000 00 0000 000</t>
  </si>
  <si>
    <t>076 1 16 25030 01 0000 140</t>
  </si>
  <si>
    <t>076 1 16 90000 00 0000 140</t>
  </si>
  <si>
    <t>076 1 16 90050 05 0000 140</t>
  </si>
  <si>
    <t>141 1 00 00000 00 0000 000</t>
  </si>
  <si>
    <t>141 1 16 00000 00 0000 000</t>
  </si>
  <si>
    <t>141 1 16 28000 01 0000 140</t>
  </si>
  <si>
    <t>182 1 00 00000 00 0000 000</t>
  </si>
  <si>
    <t>182 1 01 00000 00 0000 000</t>
  </si>
  <si>
    <t>182 1 01 02000 01 0000 110</t>
  </si>
  <si>
    <t>182 1 01 02010 01 0000 110</t>
  </si>
  <si>
    <t>182 1 01 02020 01 0000 110</t>
  </si>
  <si>
    <t>182 1 01 02030 01 0000 110</t>
  </si>
  <si>
    <t>182 1 05 00000 00 0000 000</t>
  </si>
  <si>
    <t>182 1 05 02000 02 0000 110</t>
  </si>
  <si>
    <t>182 1 05 02010 02 0000 110</t>
  </si>
  <si>
    <t>182 1 05 03000 01 0000 110</t>
  </si>
  <si>
    <t>182 1 05 03010 01 0000 110</t>
  </si>
  <si>
    <t>182 1 08 00000 00 0000 000</t>
  </si>
  <si>
    <t>182 1 08 03000 01 0000 110</t>
  </si>
  <si>
    <t>182 1 08 03010 01 0000 110</t>
  </si>
  <si>
    <t>182 1 16 00000 00 0000 000</t>
  </si>
  <si>
    <t>182 1 16 03000 00 0000 140</t>
  </si>
  <si>
    <t> Денежные взыскания (штрафы) за нарушение законодательства о налогах и сборах</t>
  </si>
  <si>
    <t>321 1 00 00000 00 0000 000</t>
  </si>
  <si>
    <t>321 1 16 00000 00 0000 000</t>
  </si>
  <si>
    <t>321 1 16 25000 01 0000 140</t>
  </si>
  <si>
    <t>321 1 16 25060 01 0000 140</t>
  </si>
  <si>
    <t>815 1 00 00000 00 0000 000</t>
  </si>
  <si>
    <t>815 1 11 00000 00 0000 000</t>
  </si>
  <si>
    <t>815 1 11 05000 00 0000 120</t>
  </si>
  <si>
    <t>815 1 11 05010 00 0000 120</t>
  </si>
  <si>
    <t> 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</si>
  <si>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815 1 11 05013 10 0000 120</t>
  </si>
  <si>
    <t>902 1 00 00000 00 0000 000</t>
  </si>
  <si>
    <t>902 1 08 00000 00 0000 000</t>
  </si>
  <si>
    <t>902 1 08 07000 01 0000 110</t>
  </si>
  <si>
    <t>902 1 11 00000 00 0000 000</t>
  </si>
  <si>
    <t>902 1 11 05000 00 0000 120</t>
  </si>
  <si>
    <t>902 1 11 07000 00 0000 120</t>
  </si>
  <si>
    <t>902 1 11 07010 00 0000 120</t>
  </si>
  <si>
    <t>902 1 11 07015 05 0000 120</t>
  </si>
  <si>
    <t>902 1 13 00000 00 0000 000</t>
  </si>
  <si>
    <t> ДОХОДЫ ОТ ОКАЗАНИЯ ПЛАТНЫХ УСЛУГ (РАБОТ) И КОМПЕНСАЦИИ ЗАТРАТ ГОСУДАРСТВА</t>
  </si>
  <si>
    <t>902 1 13 02000 00 0000 130</t>
  </si>
  <si>
    <t> Доходы от компенсации затрат государства</t>
  </si>
  <si>
    <t>902 1 13 02990 00 0000 130</t>
  </si>
  <si>
    <t> Прочие доходы от компенсации затрат государства</t>
  </si>
  <si>
    <t>902 1 13 02995 05 0000 130</t>
  </si>
  <si>
    <t>902 1 14 00000 00 0000 000</t>
  </si>
  <si>
    <t>902 1 14 02000 00 0000 000</t>
  </si>
  <si>
    <t>902 1 14 02050 05 0000 410</t>
  </si>
  <si>
    <t>902 1 14 06000 00 0000 430</t>
  </si>
  <si>
    <t>902 1 14 06010 00 0000 430</t>
  </si>
  <si>
    <t>902 2 00 00000 00 0000 000</t>
  </si>
  <si>
    <t>902 2 02 00000 00 0000 000</t>
  </si>
  <si>
    <t> Субвенции местным бюджетам на выполнение передаваемых полномочий субъектов Российской Федерации</t>
  </si>
  <si>
    <t> Субвенции бюджетам муниципальных районов на выполнение передаваемых полномочий субъектов Российской Федерации</t>
  </si>
  <si>
    <t>902 2 19 00000 00 0000 000</t>
  </si>
  <si>
    <t> ВОЗВРАТ ОСТАТКОВ СУБСИДИЙ, СУБВЕНЦИЙ И ИНЫХ МЕЖБЮДЖЕТНЫХ ТРАНСФЕРТОВ, ИМЕЮЩИХ ЦЕЛЕВОЕ НАЗНАЧЕНИЕ, ПРОШЛЫХ ЛЕТ</t>
  </si>
  <si>
    <t> 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</si>
  <si>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904 1 00 00000 00 0000 000</t>
  </si>
  <si>
    <t>904 1 17 00000 00 0000 000</t>
  </si>
  <si>
    <t>904 1 17 05000 00 0000 180</t>
  </si>
  <si>
    <t>904 1 17 05050 05 0000 180</t>
  </si>
  <si>
    <t>904 2 00 00000 00 0000 000</t>
  </si>
  <si>
    <t>904 2 02 00000 00 0000 000</t>
  </si>
  <si>
    <t>906 2 00 00000 00 0000 000</t>
  </si>
  <si>
    <t>906 2 02 00000 00 0000 000</t>
  </si>
  <si>
    <t>907 2 00 00000 00 0000 000</t>
  </si>
  <si>
    <t>907 2 02 00000 00 0000 000</t>
  </si>
  <si>
    <t>907 2 19 00000 00 0000 000</t>
  </si>
  <si>
    <t>913 1 00 00000 00 0000 000</t>
  </si>
  <si>
    <t>913 1 13 00000 00 0000 000</t>
  </si>
  <si>
    <t>913 1 13 02000 00 0000 130</t>
  </si>
  <si>
    <t>913 1 13 02990 00 0000 130</t>
  </si>
  <si>
    <t>913 1 13 02995 05 0000 130</t>
  </si>
  <si>
    <t>913 2 00 00000 00 0000 000</t>
  </si>
  <si>
    <t>913 2 02 00000 00 0000 000</t>
  </si>
  <si>
    <t> Субвенции бюджетам муниципальных районов на предоставление гражданам субсидий на оплату жилого помещения и коммунальных услуг</t>
  </si>
  <si>
    <t>913 2 19 00000 00 0000 000</t>
  </si>
  <si>
    <t> Доходы от продажи земельных участков, государственная собственность на которые не разграничена</t>
  </si>
  <si>
    <t> Прочие межбюджетные трансферты, передаваемые бюджетам</t>
  </si>
  <si>
    <t> Дотации бюджетам муниципальных районов на выравнивание бюджетной обеспеченности</t>
  </si>
  <si>
    <t> Прочие межбюджетные трансферты, передаваемые бюджетам муниципальных районов</t>
  </si>
  <si>
    <t> 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</si>
  <si>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 Безвозмездные поступления от других бюджетов бюджетной системы Российской Федерации</t>
  </si>
  <si>
    <t>(тыс. руб.)</t>
  </si>
  <si>
    <t>Кассовое исполнение</t>
  </si>
  <si>
    <t>Приложение   1</t>
  </si>
  <si>
    <t> Прочие поступления от денежных взысканий (штрафов) и иных сумм в возмещение ущерба</t>
  </si>
  <si>
    <t> Прочие поступления от денежных взысканий (штрафов) и иных сумм в возмещение ущерба, зачисляемые в бюджеты муниципальных районов</t>
  </si>
  <si>
    <t> ШТРАФЫ, САНКЦИИ, ВОЗМЕЩЕНИЕ УЩЕРБА</t>
  </si>
  <si>
    <t> Денежные взыскания (штрафы) за нарушение законодательства об охране и использовании животного мира</t>
  </si>
  <si>
    <t> Денежные взыскания (штрафы) за нарушение земельного законодательства</t>
  </si>
  <si>
    <t> ПРОЧИЕ НЕНАЛОГОВЫЕ ДОХОДЫ</t>
  </si>
  <si>
    <t> НАЛОГИ НА ПРИБЫЛЬ, ДОХОДЫ</t>
  </si>
  <si>
    <t> Налог на доходы физических лиц</t>
  </si>
  <si>
    <t> НАЛОГИ НА СОВОКУПНЫЙ ДОХОД</t>
  </si>
  <si>
    <t> Единый налог на вмененный доход для отдельных видов деятельности</t>
  </si>
  <si>
    <t> Единый сельскохозяйственный налог</t>
  </si>
  <si>
    <t> ГОСУДАРСТВЕННАЯ ПОШЛИНА</t>
  </si>
  <si>
    <t> Государственная пошлина по делам, рассматриваемым в судах общей юрисдикции, мировыми судьями</t>
  </si>
  <si>
    <t> Государственная пошлина за государственную регистрацию, а также за совершение прочих юридически значимых действий</t>
  </si>
  <si>
    <t> ДОХОДЫ ОТ ИСПОЛЬЗОВАНИЯ ИМУЩЕСТВА, НАХОДЯЩЕГОСЯ В ГОСУДАРСТВЕННОЙ И МУНИЦИПАЛЬНОЙ СОБСТВЕННОСТИ</t>
  </si>
  <si>
    <t> Платежи от государственных и муниципальных унитарных предприятий</t>
  </si>
  <si>
    <t> 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</si>
  <si>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 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</si>
  <si>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 ПЛАТЕЖИ ПРИ ПОЛЬЗОВАНИИ ПРИРОДНЫМИ РЕСУРСАМИ</t>
  </si>
  <si>
    <t> Плата за негативное воздействие на окружающую среду</t>
  </si>
  <si>
    <t> ДОХОДЫ ОТ ПРОДАЖИ МАТЕРИАЛЬНЫХ И НЕМАТЕРИАЛЬНЫХ АКТИВОВ</t>
  </si>
  <si>
    <t> Прочие неналоговые доходы</t>
  </si>
  <si>
    <t> Прочие неналоговые доходы бюджетов муниципальных районов</t>
  </si>
  <si>
    <t> БЕЗВОЗМЕЗДНЫЕ ПОСТУПЛЕНИЯ</t>
  </si>
  <si>
    <t> Субсидии бюджетам субъектов Российской Федерации и муниципальных образований (межбюджетные субсидии)</t>
  </si>
  <si>
    <t> Прочие субсидии</t>
  </si>
  <si>
    <t> Прочие субсидии бюджетам муниципальных районов</t>
  </si>
  <si>
    <t> Субвенции бюджетам субъектов Российской Федерации и муниципальных образований</t>
  </si>
  <si>
    <t> Прочие субвенции</t>
  </si>
  <si>
    <t> Прочие субвенции бюджетам муниципальных районов</t>
  </si>
  <si>
    <t> Иные межбюджетные трансферты</t>
  </si>
  <si>
    <t> Дотации бюджетам субъектов Российской Федерации и муниципальных образований</t>
  </si>
  <si>
    <t> Дотации на выравнивание бюджетной обеспеченности</t>
  </si>
  <si>
    <t> 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</si>
  <si>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 Субвенции бюджетам муниципальных образований на предоставление гражданам субсидий на оплату жилого помещения и коммунальных услуг</t>
  </si>
  <si>
    <t> 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</si>
  <si>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 НАЛОГОВЫЕ И НЕНАЛОГОВЫЕ ДОХОДЫ</t>
  </si>
  <si>
    <t> 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</si>
  <si>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 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</si>
  <si>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076 1 16 25000 00 0000 140</t>
  </si>
  <si>
    <t>141 1 16 90000 00 0000 140</t>
  </si>
  <si>
    <t>141 1 16 90050 05 0000 140</t>
  </si>
  <si>
    <t>Наименование показателя</t>
  </si>
  <si>
    <t>Код бюджетной классификации Российской Федерации</t>
  </si>
  <si>
    <t xml:space="preserve"> Денежные взыскания (штрафы), установленные законами субъектов Российской Федерации за несоблюдение муниципальных правовых актов</t>
  </si>
  <si>
    <t>076 1 16 43000 01 0000 140</t>
  </si>
  <si>
    <t>076 1 16 35000 00 0000 140</t>
  </si>
  <si>
    <t>076 1 16 35030 05 0000 140</t>
  </si>
  <si>
    <t>161 1 00 00000 00 0000 000</t>
  </si>
  <si>
    <t>161 1 16 00000 00 0000 000</t>
  </si>
  <si>
    <t>161 1 16 33000 00 0000 140</t>
  </si>
  <si>
    <t>161 1 16 33050 05 0000 140</t>
  </si>
  <si>
    <t> 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</si>
  <si>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 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</si>
  <si>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188 1 16 30030 01 0000 140</t>
  </si>
  <si>
    <t>188 1 16 90000 00 0000 140</t>
  </si>
  <si>
    <t>188 1 16 90050 05 0000 140</t>
  </si>
  <si>
    <t>188 1 16 30000 01 0000 140</t>
  </si>
  <si>
    <t> Денежные взыскания (штрафы) за правонарушения в области дорожного движения</t>
  </si>
  <si>
    <t xml:space="preserve"> Прочие денежные взыскания (штрафы) за правонарушения в области дорожного движения </t>
  </si>
  <si>
    <t>322 1 16 00000 00 0000 000</t>
  </si>
  <si>
    <t>322 1 16 21000 00 0000 140</t>
  </si>
  <si>
    <t>322 1 16 21050 05 0000 140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</si>
  <si>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</si>
  <si>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</si>
  <si>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322 1 00 00000 00 0000 000</t>
  </si>
  <si>
    <t>815 1 11 05013 05 0000 120</t>
  </si>
  <si>
    <t> 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</si>
  <si>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</si>
  <si>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828 1 00 00000 00 0000 000</t>
  </si>
  <si>
    <t>828 1 16 00000 00 0000 000</t>
  </si>
  <si>
    <t>828 1 16 43000 01 0000 140</t>
  </si>
  <si>
    <t>831 1 16 00000 00 0000 000</t>
  </si>
  <si>
    <t>831 1 00 00000 00 0000 000</t>
  </si>
  <si>
    <t>831 1 16 90000 00 0000 140</t>
  </si>
  <si>
    <t>831 1 16 90050 05 0000 140</t>
  </si>
  <si>
    <t>857 1 00 00000 00 0000 000</t>
  </si>
  <si>
    <t>857 1 16 00000 00 0000 000</t>
  </si>
  <si>
    <t>857 1 16 51000 02 0000 140</t>
  </si>
  <si>
    <t>857 1 16 51030 02 0000 140</t>
  </si>
  <si>
    <t>857 1 16 43000 01 0000 140</t>
  </si>
  <si>
    <t>902 1 14 06013 05 0000 430</t>
  </si>
  <si>
    <t> 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</si>
  <si>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902 1 16 90000 00 0000 140</t>
  </si>
  <si>
    <t>902 1 16 90050 05 0000 140</t>
  </si>
  <si>
    <t>902 2 02 20077 00 0000 151</t>
  </si>
  <si>
    <t>902 2 02 20077 05 0000 151</t>
  </si>
  <si>
    <t>902 2 02 20216 00 0000 151</t>
  </si>
  <si>
    <t>902 2 02 20216 05 0000 151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</si>
  <si>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</si>
  <si>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</si>
  <si>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902 2 02 20000 00 0000 151</t>
  </si>
  <si>
    <t>902 2 02 30000 00 0000 151</t>
  </si>
  <si>
    <t>902 2 02 30024 00 0000 151</t>
  </si>
  <si>
    <t>902 2 02 30024 05 0000 151</t>
  </si>
  <si>
    <t>902 2 02 35930 00 0000 151</t>
  </si>
  <si>
    <t>902 2 02 35930 05 0000 151</t>
  </si>
  <si>
    <t>902 2 02 40000 00 0000 151</t>
  </si>
  <si>
    <t>902 2 02 49999 00 0000 151</t>
  </si>
  <si>
    <t>902 2 02 49999 05 0000 151</t>
  </si>
  <si>
    <t>902 2 19 60010 05 0000 151</t>
  </si>
  <si>
    <t>902 1 14 06020 00 0000 430</t>
  </si>
  <si>
    <t>902 1 14 06025 05 0000 430</t>
  </si>
  <si>
    <t>902 1 14 06300 00 0000 430</t>
  </si>
  <si>
    <t>902 1 14 06310 00 0000 430</t>
  </si>
  <si>
    <t>902 1 14 06313 10 0000 430</t>
  </si>
  <si>
    <t>902 1 14 06313 13 0000 430</t>
  </si>
  <si>
    <t>902 2 02 29999 00 0000 151</t>
  </si>
  <si>
    <t>902 2 02 29999 05 0000 151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</si>
  <si>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</si>
  <si>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</si>
  <si>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</si>
  <si>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</si>
  <si>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</si>
  <si>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906 2 02 25519 00 0000 151</t>
  </si>
  <si>
    <t>906 2 02 25519 05 0000 151</t>
  </si>
  <si>
    <t>904 2 02 10000 00 0000 151</t>
  </si>
  <si>
    <t>904 2 02 15001 00 0000 151</t>
  </si>
  <si>
    <t>904 2 02 15001 05 0000 151</t>
  </si>
  <si>
    <t>906 2 02 29999 00 0000 151</t>
  </si>
  <si>
    <t>906 2 02 29999 05 0000 151</t>
  </si>
  <si>
    <t>907 1 16 00000 00 0000 000</t>
  </si>
  <si>
    <t>907 1 16 33000 00 0000 140</t>
  </si>
  <si>
    <t>907 1 16 33050 05 0000 140</t>
  </si>
  <si>
    <t>907 2 19 60010 05 0000 151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</si>
  <si>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</t>
  </si>
  <si>
    <t>907 2 02 29999 00 0000 151</t>
  </si>
  <si>
    <t>907 2 02 20000 00 0000 151</t>
  </si>
  <si>
    <t>907 2 02 29999 05 0000 151</t>
  </si>
  <si>
    <t>907 2 02 30000 00 0000 151</t>
  </si>
  <si>
    <t>907 2 02 30024 00 0000 151</t>
  </si>
  <si>
    <t>907 2 02 30024 05 0000 151</t>
  </si>
  <si>
    <t>907 2 02 39999 00 0000 151</t>
  </si>
  <si>
    <t>907 2 02 39999 05 0000 151</t>
  </si>
  <si>
    <t>907 2 02 40000 00 0000 151</t>
  </si>
  <si>
    <t>907 2 02 49999 00 0000 151</t>
  </si>
  <si>
    <t>907 2 02 49999 05 0000 151</t>
  </si>
  <si>
    <t>906 2 02 20000 00 0000 151</t>
  </si>
  <si>
    <t>913 2 02 20000 00 0000 151</t>
  </si>
  <si>
    <t>913 2 02 29999 00 0000 151</t>
  </si>
  <si>
    <t>913 2 02 29999 05 0000 151</t>
  </si>
  <si>
    <t>913 2 19 60010 05 0000 151</t>
  </si>
  <si>
    <t>913 2 02 30000 00 0000 151</t>
  </si>
  <si>
    <t>913 2 02 30013 00 0000 151</t>
  </si>
  <si>
    <t>913 2 02 30013 05 0000 151</t>
  </si>
  <si>
    <t>913 2 02 30022 00 0000 151</t>
  </si>
  <si>
    <t>913 2 02 30022 05 0000 151</t>
  </si>
  <si>
    <t>913 2 02 30024 00 0000 151</t>
  </si>
  <si>
    <t>913 2 02 30024 05 0000 151</t>
  </si>
  <si>
    <t>913 2 02 35084 00 0000 151</t>
  </si>
  <si>
    <t>048 1 12 01041 01 0000 120</t>
  </si>
  <si>
    <t> Плата за размещение отходов производства</t>
  </si>
  <si>
    <t>141 1 16 25060 01 0000 140</t>
  </si>
  <si>
    <t xml:space="preserve"> Денежные взыскания (штрафы) за нарушение земельного законодательства</t>
  </si>
  <si>
    <t>141 1 16 25085 05 0000 140</t>
  </si>
  <si>
    <t xml:space="preserve"> 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</si>
  <si>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188 1 08 07140 01 0000 110</t>
  </si>
  <si>
    <t>188 1 08 07141 01 0000 110</t>
  </si>
  <si>
    <t xml:space="preserve"> 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</si>
  <si>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322 1 16 43000 01 0000 140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</si>
  <si>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ст. 20.25 Кодекса Российской Федерации об административных правонарушениях</t>
  </si>
  <si>
    <t>902 1 08 07170 01 0000 110</t>
  </si>
  <si>
    <t>902 1 08 07174 01 0000 110</t>
  </si>
  <si>
    <t xml:space="preserve"> Государственная пошлина за выдачу специального разрешения на движимое по автомобильным дорогам транспортных средств, осуществляющих перевозки опасных, тяжелых и (или) крупногабаритных грузов</t>
  </si>
  <si>
    <t>902 1 16 33000 00 0000 140</t>
  </si>
  <si>
    <t> Денежных взысканий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</si>
  <si>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902 1 16 33050 05 0000 140</t>
  </si>
  <si>
    <t> Денежных взысканий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</si>
  <si>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902 2 02 25497 05 0000 151</t>
  </si>
  <si>
    <t>902 2 02 25497 00 0000 151</t>
  </si>
  <si>
    <t xml:space="preserve"> Субсидии бюджетам на реализацию мероприятий по обеспечению жильем молодых семей</t>
  </si>
  <si>
    <t xml:space="preserve"> Субсидии бюджетам муниципальных районов на реализацию мероприятий по обеспечению жильем молодых семей</t>
  </si>
  <si>
    <t>902 2 02 35120 00 0000 151</t>
  </si>
  <si>
    <t>902 2 02 35120 05 0000 151</t>
  </si>
  <si>
    <t> 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</si>
  <si>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 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</si>
  <si>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 Субвенции бюджетам на государственную регистрацию актов гражданского состояния</t>
  </si>
  <si>
    <t> Субвенции бюджетам муниципальных районов на государственную регистрацию актов гражданского состояния</t>
  </si>
  <si>
    <t>902 2 19 25064 05 0000 151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</si>
  <si>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</si>
  <si>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</si>
  <si>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>906 2 02 25467 00 0000 151</t>
  </si>
  <si>
    <t xml:space="preserve"> Субсидия бюджетам муниципальных районов на поддержку отрасли культуры</t>
  </si>
  <si>
    <t xml:space="preserve"> Субсидия бюджетам на поддержку отрасли культуры
</t>
  </si>
  <si>
    <t xml:space="preserve">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</si>
  <si>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</si>
  <si>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913 2 02 35573 05 0000 151</t>
  </si>
  <si>
    <t>913 2 02 35573 00 0000 151</t>
  </si>
  <si>
    <t>913 2 02 40000 00 0000 151</t>
  </si>
  <si>
    <t>913 2 02 49999 00 0000 151</t>
  </si>
  <si>
    <t>913 2 02 49999 05 0000 151</t>
  </si>
  <si>
    <t>913 2 19 35250 05 0000 151</t>
  </si>
  <si>
    <t>913 2 19 35380 05 0000 151</t>
  </si>
  <si>
    <t xml:space="preserve"> Возврат остатков субвенций на оплату жилищно-коммунальных услуг отдельным категориям граждан из бюджетов муниципальных районов</t>
  </si>
  <si>
    <t xml:space="preserve"> 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 из бюджетов муниципальных районов</t>
  </si>
  <si>
    <t xml:space="preserve"> 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</si>
  <si>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</si>
  <si>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</si>
  <si>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</si>
  <si>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 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</si>
  <si>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</si>
  <si>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Субвенции бюджетам на оплату жилищно-коммунальных услуг отдельным категориям граждан</t>
  </si>
  <si>
    <t xml:space="preserve"> Субвенции бюджетам муниципальных районов на оплату жилищно-коммунальных услуг отдельным категориям граждан</t>
  </si>
  <si>
    <t xml:space="preserve"> 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</si>
  <si>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</si>
  <si>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 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</si>
  <si>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</si>
  <si>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 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</si>
  <si>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 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</si>
  <si>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 Субвенции бюджетам на выполнение полномочий Российской Федерации по осуществлению ежемесячной выплаты в связи с рождением (усыновлением) первого ребенка</t>
  </si>
  <si>
    <t xml:space="preserve"> Субвенции бюджетам муниципальных районов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</si>
  <si>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Доходы бюджета Цимлянского района по кодам классификации доходов бюджетов за 2018 год</t>
  </si>
  <si>
    <t xml:space="preserve"> Государственная пошлина за выдачу органом местного самоуправления муниципального района специального разрешения на движимое по автомобильным дорогам транспортных средств, осуществляющих перевозки опасных, тяжелых и (или) крупногабаритных грузов, зачисляемая в бюджеты муниципальных районов</t>
  </si>
  <si>
    <t>Доходы от продажи земельных участков, находящихся в собственности районов (за исключением земельных участков муниципальных и автономных учреждений)</t>
  </si>
  <si>
    <t xml:space="preserve">к решению Собрания депутатов  </t>
  </si>
  <si>
    <t xml:space="preserve">             Председатель Собрания депутатов -</t>
  </si>
  <si>
    <t xml:space="preserve">             глава Цимлянского района                                                             Л.П. Перфилова</t>
  </si>
  <si>
    <t>от 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</si>
</sst>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21"/>
      <name val="Times New Roman"/>
      <family val="1"/>
      <charset val="204"/>
    </font>
    <font>
      <b/>
      <sz val="21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 applyFill="1" applyAlignment="1">
      <alignment vertical="top" wrapText="1" shrinkToFit="1"/>
    </xf>
    <xf numFmtId="0" fontId="2" fillId="0" borderId="0" xfId="0" applyNumberFormat="1" applyFont="1" applyFill="1" applyAlignment="1">
      <alignment vertical="top" wrapText="1" shrinkToFit="1"/>
    </xf>
    <xf numFmtId="0" fontId="2" fillId="0" borderId="0" xfId="0" applyFont="1" applyFill="1" applyAlignment="1">
      <alignment wrapText="1" shrinkToFit="1"/>
    </xf>
    <xf numFmtId="0" fontId="3" fillId="0" borderId="1" xfId="0" applyFont="1" applyFill="1" applyBorder="1" applyAlignment="1">
      <alignment horizontal="center" vertical="top" wrapText="1" shrinkToFit="1"/>
    </xf>
    <xf numFmtId="0" fontId="3" fillId="0" borderId="1" xfId="0" applyNumberFormat="1" applyFont="1" applyFill="1" applyBorder="1" applyAlignment="1">
      <alignment horizontal="center" vertical="top" wrapText="1" shrinkToFit="1"/>
    </xf>
    <xf numFmtId="164" fontId="3" fillId="0" borderId="1" xfId="0" applyNumberFormat="1" applyFont="1" applyFill="1" applyBorder="1" applyAlignment="1">
      <alignment horizontal="center" vertical="top" wrapText="1" shrinkToFit="1"/>
    </xf>
    <xf numFmtId="3" fontId="3" fillId="0" borderId="1" xfId="0" applyNumberFormat="1" applyFont="1" applyFill="1" applyBorder="1" applyAlignment="1">
      <alignment horizontal="center" vertical="top" wrapText="1" shrinkToFit="1"/>
    </xf>
    <xf numFmtId="0" fontId="4" fillId="0" borderId="0" xfId="0" applyFont="1" applyFill="1" applyAlignment="1">
      <alignment wrapText="1" shrinkToFit="1"/>
    </xf>
    <xf numFmtId="0" fontId="2" fillId="0" borderId="0" xfId="0" applyFont="1" applyFill="1" applyBorder="1" applyAlignment="1">
      <alignment wrapText="1" shrinkToFit="1"/>
    </xf>
    <xf numFmtId="164" fontId="2" fillId="2" borderId="1" xfId="1" applyNumberFormat="1" applyFont="1" applyFill="1" applyBorder="1" applyAlignment="1">
      <alignment wrapText="1" shrinkToFit="1"/>
    </xf>
    <xf numFmtId="0" fontId="2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wrapText="1" shrinkToFit="1"/>
    </xf>
    <xf numFmtId="0" fontId="4" fillId="2" borderId="1" xfId="1" applyFont="1" applyFill="1" applyBorder="1" applyAlignment="1">
      <alignment wrapText="1" shrinkToFit="1"/>
    </xf>
    <xf numFmtId="164" fontId="4" fillId="2" borderId="1" xfId="1" applyNumberFormat="1" applyFont="1" applyFill="1" applyBorder="1" applyAlignment="1">
      <alignment wrapText="1" shrinkToFit="1"/>
    </xf>
    <xf numFmtId="49" fontId="2" fillId="2" borderId="1" xfId="1" applyNumberFormat="1" applyFont="1" applyFill="1" applyBorder="1" applyAlignment="1">
      <alignment wrapText="1" shrinkToFit="1"/>
    </xf>
    <xf numFmtId="0" fontId="2" fillId="2" borderId="1" xfId="1" applyFont="1" applyFill="1" applyBorder="1" applyAlignment="1">
      <alignment wrapText="1" shrinkToFit="1"/>
    </xf>
    <xf numFmtId="0" fontId="2" fillId="2" borderId="1" xfId="1" applyFont="1" applyFill="1" applyBorder="1" applyAlignment="1">
      <alignment horizontal="left" wrapText="1" shrinkToFit="1"/>
    </xf>
    <xf numFmtId="0" fontId="2" fillId="2" borderId="1" xfId="0" applyNumberFormat="1" applyFont="1" applyFill="1" applyBorder="1" applyAlignment="1">
      <alignment vertical="top" wrapText="1" shrinkToFit="1"/>
    </xf>
    <xf numFmtId="0" fontId="2" fillId="2" borderId="0" xfId="0" applyNumberFormat="1" applyFont="1" applyFill="1" applyAlignment="1">
      <alignment vertical="top" wrapText="1" shrinkToFit="1"/>
    </xf>
    <xf numFmtId="49" fontId="2" fillId="2" borderId="1" xfId="1" applyNumberFormat="1" applyFont="1" applyFill="1" applyBorder="1" applyAlignment="1">
      <alignment vertical="top" wrapText="1" shrinkToFit="1"/>
    </xf>
    <xf numFmtId="164" fontId="5" fillId="0" borderId="0" xfId="0" applyNumberFormat="1" applyFont="1" applyFill="1" applyAlignment="1">
      <alignment horizontal="right" vertical="top" wrapText="1" shrinkToFit="1"/>
    </xf>
    <xf numFmtId="0" fontId="5" fillId="0" borderId="0" xfId="0" applyNumberFormat="1" applyFont="1" applyFill="1" applyAlignment="1">
      <alignment vertical="top" wrapText="1" shrinkToFit="1"/>
    </xf>
    <xf numFmtId="0" fontId="6" fillId="0" borderId="0" xfId="0" applyNumberFormat="1" applyFont="1" applyFill="1" applyAlignment="1">
      <alignment horizontal="center" vertical="top" wrapText="1" shrinkToFit="1"/>
    </xf>
    <xf numFmtId="0" fontId="7" fillId="0" borderId="0" xfId="0" applyFont="1" applyFill="1" applyBorder="1" applyAlignment="1">
      <alignment horizontal="left" vertical="top" wrapText="1" shrinkToFit="1"/>
    </xf>
    <xf numFmtId="164" fontId="7" fillId="0" borderId="0" xfId="0" applyNumberFormat="1" applyFont="1" applyFill="1" applyBorder="1" applyAlignment="1">
      <alignment horizontal="right" vertical="top" wrapText="1" shrinkToFit="1"/>
    </xf>
    <xf numFmtId="0" fontId="8" fillId="0" borderId="0" xfId="0" applyFont="1" applyFill="1" applyAlignment="1">
      <alignment wrapText="1" shrinkToFit="1"/>
    </xf>
    <xf numFmtId="0" fontId="8" fillId="0" borderId="0" xfId="0" applyFont="1" applyFill="1" applyAlignment="1">
      <alignment vertical="top" wrapText="1" shrinkToFit="1"/>
    </xf>
    <xf numFmtId="0" fontId="8" fillId="0" borderId="0" xfId="0" applyNumberFormat="1" applyFont="1" applyFill="1" applyAlignment="1">
      <alignment vertical="top" wrapText="1" shrinkToFit="1"/>
    </xf>
    <xf numFmtId="0" fontId="5" fillId="0" borderId="0" xfId="0" applyFont="1" applyFill="1" applyAlignment="1">
      <alignment horizontal="left" vertical="top" wrapText="1" shrinkToFit="1"/>
    </xf>
    <xf numFmtId="0" fontId="6" fillId="0" borderId="0" xfId="0" applyNumberFormat="1" applyFont="1" applyFill="1" applyAlignment="1">
      <alignment horizontal="center" vertical="top" wrapText="1" shrinkToFit="1"/>
    </xf>
    <xf numFmtId="0" fontId="8" fillId="0" borderId="0" xfId="0" applyFont="1" applyFill="1" applyAlignment="1">
      <alignment horizontal="left" vertical="top" wrapText="1" shrinkToFit="1"/>
    </xf>
    <xf numFmtId="164" fontId="5" fillId="0" borderId="0" xfId="0" applyNumberFormat="1" applyFont="1" applyFill="1" applyAlignment="1">
      <alignment horizontal="right" vertical="top" wrapText="1" shrinkToFit="1"/>
    </xf>
    <xf numFmtId="164" fontId="5" fillId="0" borderId="2" xfId="0" applyNumberFormat="1" applyFont="1" applyFill="1" applyBorder="1" applyAlignment="1">
      <alignment horizontal="right" vertical="top" wrapText="1" shrinkToFit="1"/>
    </xf>
  </cellXfs>
  <cellStyles count="2">
    <cellStyle name="Обычный" xfId="0" builtinId="0"/>
    <cellStyle name="Обычный_Приложение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1"/>
  <sheetViews>
    <sheetView tabSelected="1" view="pageBreakPreview" topLeftCell="A7" zoomScale="75" zoomScaleNormal="100" zoomScaleSheetLayoutView="100" workbookViewId="0">
      <selection activeCell="B8" sqref="B8:C8"/>
    </sheetView>
  </sheetViews>
  <sheetFormatPr defaultRowHeight="18.75" x14ac:dyDescent="0.3"/>
  <cols>
    <col min="1" max="1" width="32.5703125" style="1" customWidth="1"/>
    <col min="2" max="2" width="114.28515625" style="2" customWidth="1"/>
    <col min="3" max="3" width="15.85546875" style="1" customWidth="1"/>
    <col min="4" max="16384" width="9.140625" style="3"/>
  </cols>
  <sheetData>
    <row r="1" spans="1:3" ht="27" x14ac:dyDescent="0.3">
      <c r="B1" s="36" t="s">
        <v>204</v>
      </c>
      <c r="C1" s="36"/>
    </row>
    <row r="2" spans="1:3" ht="27" x14ac:dyDescent="0.3">
      <c r="B2" s="36" t="s">
        <v>419</v>
      </c>
      <c r="C2" s="36"/>
    </row>
    <row r="3" spans="1:3" ht="27" x14ac:dyDescent="0.3">
      <c r="B3" s="36" t="s">
        <v>68</v>
      </c>
      <c r="C3" s="36"/>
    </row>
    <row r="4" spans="1:3" ht="27" x14ac:dyDescent="0.3">
      <c r="B4" s="36" t="s">
        <v>422</v>
      </c>
      <c r="C4" s="36"/>
    </row>
    <row r="5" spans="1:3" ht="27" x14ac:dyDescent="0.3">
      <c r="B5" s="26"/>
      <c r="C5" s="25"/>
    </row>
    <row r="6" spans="1:3" ht="57" customHeight="1" x14ac:dyDescent="0.3">
      <c r="A6" s="34" t="s">
        <v>416</v>
      </c>
      <c r="B6" s="34"/>
      <c r="C6" s="34"/>
    </row>
    <row r="7" spans="1:3" ht="26.25" x14ac:dyDescent="0.3">
      <c r="A7" s="27"/>
      <c r="B7" s="27"/>
      <c r="C7" s="27"/>
    </row>
    <row r="8" spans="1:3" ht="27" x14ac:dyDescent="0.3">
      <c r="B8" s="37" t="s">
        <v>202</v>
      </c>
      <c r="C8" s="37"/>
    </row>
    <row r="9" spans="1:3" ht="56.25" x14ac:dyDescent="0.3">
      <c r="A9" s="4" t="s">
        <v>248</v>
      </c>
      <c r="B9" s="5" t="s">
        <v>247</v>
      </c>
      <c r="C9" s="6" t="s">
        <v>203</v>
      </c>
    </row>
    <row r="10" spans="1:3" x14ac:dyDescent="0.3">
      <c r="A10" s="4">
        <v>1</v>
      </c>
      <c r="B10" s="5">
        <v>2</v>
      </c>
      <c r="C10" s="7">
        <v>3</v>
      </c>
    </row>
    <row r="11" spans="1:3" x14ac:dyDescent="0.3">
      <c r="A11" s="11" t="s">
        <v>105</v>
      </c>
      <c r="B11" s="12" t="s">
        <v>106</v>
      </c>
      <c r="C11" s="13">
        <f>C12+C18+C34+C47+C72+C83+C90+C99+C106+C110+C113+C117+C122+C161+C185+C189+C194+C212+C227+C232+C51+C95+C27+C203</f>
        <v>1030140.5000000001</v>
      </c>
    </row>
    <row r="12" spans="1:3" ht="20.25" customHeight="1" x14ac:dyDescent="0.3">
      <c r="A12" s="12" t="s">
        <v>107</v>
      </c>
      <c r="B12" s="12" t="s">
        <v>241</v>
      </c>
      <c r="C12" s="13">
        <f>C13</f>
        <v>327.7</v>
      </c>
    </row>
    <row r="13" spans="1:3" ht="19.5" customHeight="1" x14ac:dyDescent="0.3">
      <c r="A13" s="12" t="s">
        <v>108</v>
      </c>
      <c r="B13" s="12" t="s">
        <v>223</v>
      </c>
      <c r="C13" s="13">
        <f>C14</f>
        <v>327.7</v>
      </c>
    </row>
    <row r="14" spans="1:3" x14ac:dyDescent="0.3">
      <c r="A14" s="11" t="s">
        <v>109</v>
      </c>
      <c r="B14" s="11" t="s">
        <v>224</v>
      </c>
      <c r="C14" s="14">
        <f>C15+C16</f>
        <v>327.7</v>
      </c>
    </row>
    <row r="15" spans="1:3" x14ac:dyDescent="0.3">
      <c r="A15" s="11" t="s">
        <v>110</v>
      </c>
      <c r="B15" s="11" t="s">
        <v>111</v>
      </c>
      <c r="C15" s="14">
        <v>69.8</v>
      </c>
    </row>
    <row r="16" spans="1:3" x14ac:dyDescent="0.3">
      <c r="A16" s="11" t="s">
        <v>112</v>
      </c>
      <c r="B16" s="11" t="s">
        <v>113</v>
      </c>
      <c r="C16" s="14">
        <f>C17</f>
        <v>257.89999999999998</v>
      </c>
    </row>
    <row r="17" spans="1:3" x14ac:dyDescent="0.3">
      <c r="A17" s="11" t="s">
        <v>355</v>
      </c>
      <c r="B17" s="11" t="s">
        <v>356</v>
      </c>
      <c r="C17" s="14">
        <v>257.89999999999998</v>
      </c>
    </row>
    <row r="18" spans="1:3" ht="19.5" customHeight="1" x14ac:dyDescent="0.3">
      <c r="A18" s="12" t="s">
        <v>114</v>
      </c>
      <c r="B18" s="12" t="s">
        <v>241</v>
      </c>
      <c r="C18" s="13">
        <f>C19</f>
        <v>1721.6999999999998</v>
      </c>
    </row>
    <row r="19" spans="1:3" ht="19.5" customHeight="1" x14ac:dyDescent="0.3">
      <c r="A19" s="12" t="s">
        <v>115</v>
      </c>
      <c r="B19" s="12" t="s">
        <v>207</v>
      </c>
      <c r="C19" s="13">
        <f>C20+C22+C24+C25</f>
        <v>1721.6999999999998</v>
      </c>
    </row>
    <row r="20" spans="1:3" ht="75" x14ac:dyDescent="0.3">
      <c r="A20" s="11" t="s">
        <v>244</v>
      </c>
      <c r="B20" s="15" t="s">
        <v>70</v>
      </c>
      <c r="C20" s="14">
        <f>SUM(C21)</f>
        <v>484.4</v>
      </c>
    </row>
    <row r="21" spans="1:3" ht="18.75" customHeight="1" x14ac:dyDescent="0.3">
      <c r="A21" s="11" t="s">
        <v>116</v>
      </c>
      <c r="B21" s="11" t="s">
        <v>208</v>
      </c>
      <c r="C21" s="14">
        <v>484.4</v>
      </c>
    </row>
    <row r="22" spans="1:3" ht="18.75" customHeight="1" x14ac:dyDescent="0.3">
      <c r="A22" s="11" t="s">
        <v>251</v>
      </c>
      <c r="B22" s="11" t="s">
        <v>32</v>
      </c>
      <c r="C22" s="14">
        <f>C23</f>
        <v>10.9</v>
      </c>
    </row>
    <row r="23" spans="1:3" ht="36.75" customHeight="1" x14ac:dyDescent="0.3">
      <c r="A23" s="11" t="s">
        <v>252</v>
      </c>
      <c r="B23" s="11" t="s">
        <v>33</v>
      </c>
      <c r="C23" s="14">
        <v>10.9</v>
      </c>
    </row>
    <row r="24" spans="1:3" ht="36.75" customHeight="1" x14ac:dyDescent="0.3">
      <c r="A24" s="11" t="s">
        <v>250</v>
      </c>
      <c r="B24" s="11" t="s">
        <v>67</v>
      </c>
      <c r="C24" s="14">
        <v>223</v>
      </c>
    </row>
    <row r="25" spans="1:3" x14ac:dyDescent="0.3">
      <c r="A25" s="11" t="s">
        <v>117</v>
      </c>
      <c r="B25" s="11" t="s">
        <v>205</v>
      </c>
      <c r="C25" s="14">
        <f>SUM(C26)</f>
        <v>1003.4</v>
      </c>
    </row>
    <row r="26" spans="1:3" ht="37.5" x14ac:dyDescent="0.3">
      <c r="A26" s="11" t="s">
        <v>118</v>
      </c>
      <c r="B26" s="11" t="s">
        <v>206</v>
      </c>
      <c r="C26" s="14">
        <v>1003.4</v>
      </c>
    </row>
    <row r="27" spans="1:3" ht="19.5" customHeight="1" x14ac:dyDescent="0.3">
      <c r="A27" s="12" t="s">
        <v>79</v>
      </c>
      <c r="B27" s="12" t="s">
        <v>241</v>
      </c>
      <c r="C27" s="13">
        <f>C28</f>
        <v>10406.300000000001</v>
      </c>
    </row>
    <row r="28" spans="1:3" s="8" customFormat="1" ht="18.75" customHeight="1" x14ac:dyDescent="0.3">
      <c r="A28" s="16" t="s">
        <v>80</v>
      </c>
      <c r="B28" s="17" t="s">
        <v>78</v>
      </c>
      <c r="C28" s="18">
        <f>C29</f>
        <v>10406.300000000001</v>
      </c>
    </row>
    <row r="29" spans="1:3" ht="18.75" customHeight="1" x14ac:dyDescent="0.3">
      <c r="A29" s="19" t="s">
        <v>81</v>
      </c>
      <c r="B29" s="20" t="s">
        <v>65</v>
      </c>
      <c r="C29" s="10">
        <f>C30+C31+C32+C33</f>
        <v>10406.300000000001</v>
      </c>
    </row>
    <row r="30" spans="1:3" ht="56.25" x14ac:dyDescent="0.3">
      <c r="A30" s="19" t="s">
        <v>82</v>
      </c>
      <c r="B30" s="20" t="s">
        <v>61</v>
      </c>
      <c r="C30" s="10">
        <v>4636.7</v>
      </c>
    </row>
    <row r="31" spans="1:3" ht="55.5" customHeight="1" x14ac:dyDescent="0.3">
      <c r="A31" s="19" t="s">
        <v>83</v>
      </c>
      <c r="B31" s="20" t="s">
        <v>62</v>
      </c>
      <c r="C31" s="10">
        <v>44.7</v>
      </c>
    </row>
    <row r="32" spans="1:3" ht="56.25" x14ac:dyDescent="0.3">
      <c r="A32" s="19" t="s">
        <v>84</v>
      </c>
      <c r="B32" s="20" t="s">
        <v>63</v>
      </c>
      <c r="C32" s="10">
        <v>6763.8</v>
      </c>
    </row>
    <row r="33" spans="1:3" ht="56.25" x14ac:dyDescent="0.3">
      <c r="A33" s="19" t="s">
        <v>85</v>
      </c>
      <c r="B33" s="20" t="s">
        <v>64</v>
      </c>
      <c r="C33" s="10">
        <v>-1038.9000000000001</v>
      </c>
    </row>
    <row r="34" spans="1:3" ht="19.5" customHeight="1" x14ac:dyDescent="0.3">
      <c r="A34" s="12" t="s">
        <v>119</v>
      </c>
      <c r="B34" s="12" t="s">
        <v>241</v>
      </c>
      <c r="C34" s="13">
        <f>C35</f>
        <v>2121.8000000000002</v>
      </c>
    </row>
    <row r="35" spans="1:3" ht="19.5" customHeight="1" x14ac:dyDescent="0.3">
      <c r="A35" s="12" t="s">
        <v>120</v>
      </c>
      <c r="B35" s="12" t="s">
        <v>207</v>
      </c>
      <c r="C35" s="13">
        <f>C43+C45+C36+C39+C44</f>
        <v>2121.8000000000002</v>
      </c>
    </row>
    <row r="36" spans="1:3" ht="53.25" customHeight="1" x14ac:dyDescent="0.3">
      <c r="A36" s="19" t="s">
        <v>86</v>
      </c>
      <c r="B36" s="20" t="s">
        <v>57</v>
      </c>
      <c r="C36" s="10">
        <f>C37+C38</f>
        <v>105.8</v>
      </c>
    </row>
    <row r="37" spans="1:3" ht="56.25" x14ac:dyDescent="0.3">
      <c r="A37" s="19" t="s">
        <v>87</v>
      </c>
      <c r="B37" s="20" t="s">
        <v>58</v>
      </c>
      <c r="C37" s="10">
        <v>99.8</v>
      </c>
    </row>
    <row r="38" spans="1:3" ht="37.5" x14ac:dyDescent="0.3">
      <c r="A38" s="19" t="s">
        <v>88</v>
      </c>
      <c r="B38" s="20" t="s">
        <v>59</v>
      </c>
      <c r="C38" s="10">
        <v>6</v>
      </c>
    </row>
    <row r="39" spans="1:3" ht="75" x14ac:dyDescent="0.3">
      <c r="A39" s="19" t="s">
        <v>55</v>
      </c>
      <c r="B39" s="21" t="s">
        <v>60</v>
      </c>
      <c r="C39" s="10">
        <f>C40+C41+C42</f>
        <v>20</v>
      </c>
    </row>
    <row r="40" spans="1:3" ht="18.75" customHeight="1" x14ac:dyDescent="0.3">
      <c r="A40" s="19" t="s">
        <v>54</v>
      </c>
      <c r="B40" s="20" t="s">
        <v>71</v>
      </c>
      <c r="C40" s="10">
        <v>7</v>
      </c>
    </row>
    <row r="41" spans="1:3" ht="18.75" customHeight="1" x14ac:dyDescent="0.3">
      <c r="A41" s="19" t="s">
        <v>357</v>
      </c>
      <c r="B41" s="20" t="s">
        <v>358</v>
      </c>
      <c r="C41" s="10">
        <v>3</v>
      </c>
    </row>
    <row r="42" spans="1:3" ht="37.5" x14ac:dyDescent="0.3">
      <c r="A42" s="24" t="s">
        <v>359</v>
      </c>
      <c r="B42" s="20" t="s">
        <v>360</v>
      </c>
      <c r="C42" s="10">
        <v>10</v>
      </c>
    </row>
    <row r="43" spans="1:3" ht="37.5" customHeight="1" x14ac:dyDescent="0.3">
      <c r="A43" s="11" t="s">
        <v>121</v>
      </c>
      <c r="B43" s="11" t="s">
        <v>240</v>
      </c>
      <c r="C43" s="14">
        <v>1748</v>
      </c>
    </row>
    <row r="44" spans="1:3" ht="38.25" customHeight="1" x14ac:dyDescent="0.3">
      <c r="A44" s="11" t="s">
        <v>66</v>
      </c>
      <c r="B44" s="11" t="s">
        <v>67</v>
      </c>
      <c r="C44" s="14">
        <v>22</v>
      </c>
    </row>
    <row r="45" spans="1:3" x14ac:dyDescent="0.3">
      <c r="A45" s="11" t="s">
        <v>245</v>
      </c>
      <c r="B45" s="11" t="s">
        <v>205</v>
      </c>
      <c r="C45" s="14">
        <f>SUM(C46)</f>
        <v>226</v>
      </c>
    </row>
    <row r="46" spans="1:3" ht="37.5" x14ac:dyDescent="0.3">
      <c r="A46" s="11" t="s">
        <v>246</v>
      </c>
      <c r="B46" s="11" t="s">
        <v>56</v>
      </c>
      <c r="C46" s="14">
        <v>226</v>
      </c>
    </row>
    <row r="47" spans="1:3" ht="19.5" customHeight="1" x14ac:dyDescent="0.3">
      <c r="A47" s="12" t="s">
        <v>253</v>
      </c>
      <c r="B47" s="12" t="s">
        <v>241</v>
      </c>
      <c r="C47" s="13">
        <f>C48</f>
        <v>65</v>
      </c>
    </row>
    <row r="48" spans="1:3" ht="19.5" customHeight="1" x14ac:dyDescent="0.3">
      <c r="A48" s="12" t="s">
        <v>254</v>
      </c>
      <c r="B48" s="12" t="s">
        <v>207</v>
      </c>
      <c r="C48" s="13">
        <f>C49</f>
        <v>65</v>
      </c>
    </row>
    <row r="49" spans="1:3" ht="56.25" x14ac:dyDescent="0.3">
      <c r="A49" s="11" t="s">
        <v>255</v>
      </c>
      <c r="B49" s="11" t="s">
        <v>258</v>
      </c>
      <c r="C49" s="14">
        <f>C50</f>
        <v>65</v>
      </c>
    </row>
    <row r="50" spans="1:3" ht="57.75" customHeight="1" x14ac:dyDescent="0.3">
      <c r="A50" s="11" t="s">
        <v>256</v>
      </c>
      <c r="B50" s="11" t="s">
        <v>257</v>
      </c>
      <c r="C50" s="14">
        <v>65</v>
      </c>
    </row>
    <row r="51" spans="1:3" ht="21" customHeight="1" x14ac:dyDescent="0.3">
      <c r="A51" s="12" t="s">
        <v>122</v>
      </c>
      <c r="B51" s="12" t="s">
        <v>241</v>
      </c>
      <c r="C51" s="13">
        <f>C52+C57+C64+C69</f>
        <v>109715.59999999999</v>
      </c>
    </row>
    <row r="52" spans="1:3" ht="20.25" customHeight="1" x14ac:dyDescent="0.3">
      <c r="A52" s="12" t="s">
        <v>123</v>
      </c>
      <c r="B52" s="12" t="s">
        <v>211</v>
      </c>
      <c r="C52" s="13">
        <f>+C53</f>
        <v>93256.5</v>
      </c>
    </row>
    <row r="53" spans="1:3" x14ac:dyDescent="0.3">
      <c r="A53" s="11" t="s">
        <v>124</v>
      </c>
      <c r="B53" s="11" t="s">
        <v>212</v>
      </c>
      <c r="C53" s="14">
        <f>C54+C55+C56</f>
        <v>93256.5</v>
      </c>
    </row>
    <row r="54" spans="1:3" ht="75" x14ac:dyDescent="0.3">
      <c r="A54" s="11" t="s">
        <v>125</v>
      </c>
      <c r="B54" s="11" t="s">
        <v>101</v>
      </c>
      <c r="C54" s="14">
        <v>91734.9</v>
      </c>
    </row>
    <row r="55" spans="1:3" ht="74.25" customHeight="1" x14ac:dyDescent="0.3">
      <c r="A55" s="11" t="s">
        <v>126</v>
      </c>
      <c r="B55" s="20" t="s">
        <v>69</v>
      </c>
      <c r="C55" s="14">
        <v>161.6</v>
      </c>
    </row>
    <row r="56" spans="1:3" ht="37.5" x14ac:dyDescent="0.3">
      <c r="A56" s="11" t="s">
        <v>127</v>
      </c>
      <c r="B56" s="11" t="s">
        <v>243</v>
      </c>
      <c r="C56" s="14">
        <v>1360</v>
      </c>
    </row>
    <row r="57" spans="1:3" ht="20.25" customHeight="1" x14ac:dyDescent="0.3">
      <c r="A57" s="12" t="s">
        <v>128</v>
      </c>
      <c r="B57" s="12" t="s">
        <v>213</v>
      </c>
      <c r="C57" s="13">
        <f>C58+C60+C62</f>
        <v>12939.9</v>
      </c>
    </row>
    <row r="58" spans="1:3" x14ac:dyDescent="0.3">
      <c r="A58" s="11" t="s">
        <v>129</v>
      </c>
      <c r="B58" s="11" t="s">
        <v>214</v>
      </c>
      <c r="C58" s="14">
        <f>C59</f>
        <v>5910.4</v>
      </c>
    </row>
    <row r="59" spans="1:3" x14ac:dyDescent="0.3">
      <c r="A59" s="11" t="s">
        <v>130</v>
      </c>
      <c r="B59" s="11" t="s">
        <v>214</v>
      </c>
      <c r="C59" s="10">
        <v>5910.4</v>
      </c>
    </row>
    <row r="60" spans="1:3" x14ac:dyDescent="0.3">
      <c r="A60" s="11" t="s">
        <v>131</v>
      </c>
      <c r="B60" s="11" t="s">
        <v>215</v>
      </c>
      <c r="C60" s="14">
        <f>C61</f>
        <v>6855</v>
      </c>
    </row>
    <row r="61" spans="1:3" x14ac:dyDescent="0.3">
      <c r="A61" s="11" t="s">
        <v>132</v>
      </c>
      <c r="B61" s="11" t="s">
        <v>215</v>
      </c>
      <c r="C61" s="10">
        <v>6855</v>
      </c>
    </row>
    <row r="62" spans="1:3" x14ac:dyDescent="0.3">
      <c r="A62" s="11" t="s">
        <v>77</v>
      </c>
      <c r="B62" s="11" t="s">
        <v>22</v>
      </c>
      <c r="C62" s="10">
        <f>C63</f>
        <v>174.5</v>
      </c>
    </row>
    <row r="63" spans="1:3" ht="37.5" x14ac:dyDescent="0.3">
      <c r="A63" s="11" t="s">
        <v>93</v>
      </c>
      <c r="B63" s="11" t="s">
        <v>23</v>
      </c>
      <c r="C63" s="14">
        <v>174.5</v>
      </c>
    </row>
    <row r="64" spans="1:3" ht="19.5" customHeight="1" x14ac:dyDescent="0.3">
      <c r="A64" s="12" t="s">
        <v>133</v>
      </c>
      <c r="B64" s="12" t="s">
        <v>216</v>
      </c>
      <c r="C64" s="13">
        <f>C65+C67</f>
        <v>3517</v>
      </c>
    </row>
    <row r="65" spans="1:3" ht="18.75" customHeight="1" x14ac:dyDescent="0.3">
      <c r="A65" s="11" t="s">
        <v>134</v>
      </c>
      <c r="B65" s="11" t="s">
        <v>217</v>
      </c>
      <c r="C65" s="14">
        <f>C66</f>
        <v>3470.4</v>
      </c>
    </row>
    <row r="66" spans="1:3" ht="37.5" x14ac:dyDescent="0.3">
      <c r="A66" s="11" t="s">
        <v>135</v>
      </c>
      <c r="B66" s="11" t="s">
        <v>242</v>
      </c>
      <c r="C66" s="14">
        <v>3470.4</v>
      </c>
    </row>
    <row r="67" spans="1:3" ht="37.5" x14ac:dyDescent="0.3">
      <c r="A67" s="11" t="s">
        <v>14</v>
      </c>
      <c r="B67" s="11" t="s">
        <v>19</v>
      </c>
      <c r="C67" s="14">
        <f>C68</f>
        <v>46.6</v>
      </c>
    </row>
    <row r="68" spans="1:3" ht="57" customHeight="1" x14ac:dyDescent="0.3">
      <c r="A68" s="11" t="s">
        <v>15</v>
      </c>
      <c r="B68" s="11" t="s">
        <v>20</v>
      </c>
      <c r="C68" s="14">
        <v>46.6</v>
      </c>
    </row>
    <row r="69" spans="1:3" ht="18.75" customHeight="1" x14ac:dyDescent="0.3">
      <c r="A69" s="12" t="s">
        <v>136</v>
      </c>
      <c r="B69" s="12" t="s">
        <v>207</v>
      </c>
      <c r="C69" s="13">
        <f>C70</f>
        <v>2.2000000000000002</v>
      </c>
    </row>
    <row r="70" spans="1:3" x14ac:dyDescent="0.3">
      <c r="A70" s="11" t="s">
        <v>137</v>
      </c>
      <c r="B70" s="11" t="s">
        <v>138</v>
      </c>
      <c r="C70" s="14">
        <f>C71</f>
        <v>2.2000000000000002</v>
      </c>
    </row>
    <row r="71" spans="1:3" ht="56.25" x14ac:dyDescent="0.3">
      <c r="A71" s="11" t="s">
        <v>94</v>
      </c>
      <c r="B71" s="11" t="s">
        <v>72</v>
      </c>
      <c r="C71" s="14">
        <v>2.2000000000000002</v>
      </c>
    </row>
    <row r="72" spans="1:3" ht="19.5" customHeight="1" x14ac:dyDescent="0.3">
      <c r="A72" s="12" t="s">
        <v>24</v>
      </c>
      <c r="B72" s="12" t="s">
        <v>241</v>
      </c>
      <c r="C72" s="13">
        <f>C73+C78</f>
        <v>46.699999999999996</v>
      </c>
    </row>
    <row r="73" spans="1:3" ht="19.5" customHeight="1" x14ac:dyDescent="0.3">
      <c r="A73" s="12" t="s">
        <v>16</v>
      </c>
      <c r="B73" s="12" t="s">
        <v>216</v>
      </c>
      <c r="C73" s="13">
        <f>C74</f>
        <v>43.699999999999996</v>
      </c>
    </row>
    <row r="74" spans="1:3" ht="37.5" x14ac:dyDescent="0.3">
      <c r="A74" s="11" t="s">
        <v>18</v>
      </c>
      <c r="B74" s="11" t="s">
        <v>19</v>
      </c>
      <c r="C74" s="14">
        <f>C75+C76</f>
        <v>43.699999999999996</v>
      </c>
    </row>
    <row r="75" spans="1:3" ht="18.75" customHeight="1" x14ac:dyDescent="0.3">
      <c r="A75" s="11" t="s">
        <v>17</v>
      </c>
      <c r="B75" s="11" t="s">
        <v>21</v>
      </c>
      <c r="C75" s="14">
        <v>41.9</v>
      </c>
    </row>
    <row r="76" spans="1:3" ht="56.25" x14ac:dyDescent="0.3">
      <c r="A76" s="11" t="s">
        <v>361</v>
      </c>
      <c r="B76" s="11" t="s">
        <v>363</v>
      </c>
      <c r="C76" s="14">
        <f>C77</f>
        <v>1.8</v>
      </c>
    </row>
    <row r="77" spans="1:3" ht="56.25" x14ac:dyDescent="0.3">
      <c r="A77" s="11" t="s">
        <v>362</v>
      </c>
      <c r="B77" s="11" t="s">
        <v>363</v>
      </c>
      <c r="C77" s="14">
        <v>1.8</v>
      </c>
    </row>
    <row r="78" spans="1:3" s="8" customFormat="1" ht="19.5" customHeight="1" x14ac:dyDescent="0.3">
      <c r="A78" s="12" t="s">
        <v>25</v>
      </c>
      <c r="B78" s="12" t="s">
        <v>207</v>
      </c>
      <c r="C78" s="13">
        <f>C79+C81</f>
        <v>3</v>
      </c>
    </row>
    <row r="79" spans="1:3" s="8" customFormat="1" x14ac:dyDescent="0.3">
      <c r="A79" s="11" t="s">
        <v>262</v>
      </c>
      <c r="B79" s="11" t="s">
        <v>263</v>
      </c>
      <c r="C79" s="13">
        <f>C80</f>
        <v>0</v>
      </c>
    </row>
    <row r="80" spans="1:3" x14ac:dyDescent="0.3">
      <c r="A80" s="11" t="s">
        <v>259</v>
      </c>
      <c r="B80" s="11" t="s">
        <v>264</v>
      </c>
      <c r="C80" s="14">
        <v>0</v>
      </c>
    </row>
    <row r="81" spans="1:3" x14ac:dyDescent="0.3">
      <c r="A81" s="11" t="s">
        <v>260</v>
      </c>
      <c r="B81" s="11" t="s">
        <v>205</v>
      </c>
      <c r="C81" s="14">
        <f>C82</f>
        <v>3</v>
      </c>
    </row>
    <row r="82" spans="1:3" ht="37.5" x14ac:dyDescent="0.3">
      <c r="A82" s="11" t="s">
        <v>261</v>
      </c>
      <c r="B82" s="11" t="s">
        <v>206</v>
      </c>
      <c r="C82" s="14">
        <v>3</v>
      </c>
    </row>
    <row r="83" spans="1:3" ht="19.5" customHeight="1" x14ac:dyDescent="0.3">
      <c r="A83" s="12" t="s">
        <v>139</v>
      </c>
      <c r="B83" s="12" t="s">
        <v>241</v>
      </c>
      <c r="C83" s="13">
        <f>C87+C84</f>
        <v>2477</v>
      </c>
    </row>
    <row r="84" spans="1:3" ht="18.75" customHeight="1" x14ac:dyDescent="0.3">
      <c r="A84" s="12" t="s">
        <v>27</v>
      </c>
      <c r="B84" s="12" t="s">
        <v>216</v>
      </c>
      <c r="C84" s="13">
        <f>C85</f>
        <v>2146.3000000000002</v>
      </c>
    </row>
    <row r="85" spans="1:3" ht="37.5" x14ac:dyDescent="0.3">
      <c r="A85" s="11" t="s">
        <v>28</v>
      </c>
      <c r="B85" s="11" t="s">
        <v>19</v>
      </c>
      <c r="C85" s="14">
        <f>C86</f>
        <v>2146.3000000000002</v>
      </c>
    </row>
    <row r="86" spans="1:3" ht="37.5" x14ac:dyDescent="0.3">
      <c r="A86" s="11" t="s">
        <v>29</v>
      </c>
      <c r="B86" s="11" t="s">
        <v>26</v>
      </c>
      <c r="C86" s="14">
        <v>2146.3000000000002</v>
      </c>
    </row>
    <row r="87" spans="1:3" s="8" customFormat="1" ht="20.25" customHeight="1" x14ac:dyDescent="0.3">
      <c r="A87" s="12" t="s">
        <v>140</v>
      </c>
      <c r="B87" s="12" t="s">
        <v>207</v>
      </c>
      <c r="C87" s="13">
        <f>C88</f>
        <v>330.7</v>
      </c>
    </row>
    <row r="88" spans="1:3" ht="75" x14ac:dyDescent="0.3">
      <c r="A88" s="11" t="s">
        <v>141</v>
      </c>
      <c r="B88" s="15" t="s">
        <v>70</v>
      </c>
      <c r="C88" s="14">
        <f>C89</f>
        <v>330.7</v>
      </c>
    </row>
    <row r="89" spans="1:3" x14ac:dyDescent="0.3">
      <c r="A89" s="11" t="s">
        <v>142</v>
      </c>
      <c r="B89" s="11" t="s">
        <v>209</v>
      </c>
      <c r="C89" s="14">
        <v>330.7</v>
      </c>
    </row>
    <row r="90" spans="1:3" ht="19.5" customHeight="1" x14ac:dyDescent="0.3">
      <c r="A90" s="12" t="s">
        <v>270</v>
      </c>
      <c r="B90" s="12" t="s">
        <v>241</v>
      </c>
      <c r="C90" s="14">
        <f>C91+C94</f>
        <v>10.9</v>
      </c>
    </row>
    <row r="91" spans="1:3" ht="19.5" customHeight="1" x14ac:dyDescent="0.3">
      <c r="A91" s="12" t="s">
        <v>265</v>
      </c>
      <c r="B91" s="12" t="s">
        <v>207</v>
      </c>
      <c r="C91" s="14">
        <f>C92</f>
        <v>8.9</v>
      </c>
    </row>
    <row r="92" spans="1:3" ht="37.5" x14ac:dyDescent="0.3">
      <c r="A92" s="11" t="s">
        <v>266</v>
      </c>
      <c r="B92" s="11" t="s">
        <v>269</v>
      </c>
      <c r="C92" s="14">
        <f>C93</f>
        <v>8.9</v>
      </c>
    </row>
    <row r="93" spans="1:3" ht="56.25" x14ac:dyDescent="0.3">
      <c r="A93" s="11" t="s">
        <v>267</v>
      </c>
      <c r="B93" s="11" t="s">
        <v>268</v>
      </c>
      <c r="C93" s="14">
        <v>8.9</v>
      </c>
    </row>
    <row r="94" spans="1:3" ht="56.25" x14ac:dyDescent="0.3">
      <c r="A94" s="11" t="s">
        <v>364</v>
      </c>
      <c r="B94" s="11" t="s">
        <v>365</v>
      </c>
      <c r="C94" s="14">
        <v>2</v>
      </c>
    </row>
    <row r="95" spans="1:3" ht="19.5" customHeight="1" x14ac:dyDescent="0.3">
      <c r="A95" s="12" t="s">
        <v>95</v>
      </c>
      <c r="B95" s="12" t="s">
        <v>241</v>
      </c>
      <c r="C95" s="13">
        <f>C96</f>
        <v>46</v>
      </c>
    </row>
    <row r="96" spans="1:3" s="8" customFormat="1" ht="19.5" customHeight="1" x14ac:dyDescent="0.3">
      <c r="A96" s="12" t="s">
        <v>96</v>
      </c>
      <c r="B96" s="12" t="s">
        <v>207</v>
      </c>
      <c r="C96" s="13">
        <f>C97</f>
        <v>46</v>
      </c>
    </row>
    <row r="97" spans="1:3" ht="37.5" x14ac:dyDescent="0.3">
      <c r="A97" s="11" t="s">
        <v>100</v>
      </c>
      <c r="B97" s="11" t="s">
        <v>249</v>
      </c>
      <c r="C97" s="14">
        <f>C98</f>
        <v>46</v>
      </c>
    </row>
    <row r="98" spans="1:3" ht="39.75" customHeight="1" x14ac:dyDescent="0.3">
      <c r="A98" s="11" t="s">
        <v>97</v>
      </c>
      <c r="B98" s="11" t="s">
        <v>46</v>
      </c>
      <c r="C98" s="14">
        <v>46</v>
      </c>
    </row>
    <row r="99" spans="1:3" ht="19.5" customHeight="1" x14ac:dyDescent="0.3">
      <c r="A99" s="12" t="s">
        <v>143</v>
      </c>
      <c r="B99" s="12" t="s">
        <v>241</v>
      </c>
      <c r="C99" s="13">
        <f>C100</f>
        <v>21630</v>
      </c>
    </row>
    <row r="100" spans="1:3" ht="37.5" x14ac:dyDescent="0.3">
      <c r="A100" s="12" t="s">
        <v>144</v>
      </c>
      <c r="B100" s="12" t="s">
        <v>219</v>
      </c>
      <c r="C100" s="13">
        <f>C101</f>
        <v>21630</v>
      </c>
    </row>
    <row r="101" spans="1:3" ht="72" customHeight="1" x14ac:dyDescent="0.3">
      <c r="A101" s="11" t="s">
        <v>145</v>
      </c>
      <c r="B101" s="11" t="s">
        <v>73</v>
      </c>
      <c r="C101" s="14">
        <f>C102</f>
        <v>21630</v>
      </c>
    </row>
    <row r="102" spans="1:3" ht="56.25" x14ac:dyDescent="0.3">
      <c r="A102" s="11" t="s">
        <v>146</v>
      </c>
      <c r="B102" s="11" t="s">
        <v>147</v>
      </c>
      <c r="C102" s="14">
        <f>C104+C103+C105</f>
        <v>21630</v>
      </c>
    </row>
    <row r="103" spans="1:3" ht="57" customHeight="1" x14ac:dyDescent="0.3">
      <c r="A103" s="11" t="s">
        <v>271</v>
      </c>
      <c r="B103" s="11" t="s">
        <v>273</v>
      </c>
      <c r="C103" s="14">
        <v>17707.900000000001</v>
      </c>
    </row>
    <row r="104" spans="1:3" ht="55.5" customHeight="1" x14ac:dyDescent="0.3">
      <c r="A104" s="11" t="s">
        <v>148</v>
      </c>
      <c r="B104" s="11" t="s">
        <v>272</v>
      </c>
      <c r="C104" s="14">
        <v>-734.3</v>
      </c>
    </row>
    <row r="105" spans="1:3" ht="55.5" customHeight="1" x14ac:dyDescent="0.3">
      <c r="A105" s="11" t="s">
        <v>47</v>
      </c>
      <c r="B105" s="11" t="s">
        <v>48</v>
      </c>
      <c r="C105" s="14">
        <v>4656.3999999999996</v>
      </c>
    </row>
    <row r="106" spans="1:3" ht="19.5" customHeight="1" x14ac:dyDescent="0.3">
      <c r="A106" s="12" t="s">
        <v>30</v>
      </c>
      <c r="B106" s="12" t="s">
        <v>241</v>
      </c>
      <c r="C106" s="13">
        <f>C107</f>
        <v>14.5</v>
      </c>
    </row>
    <row r="107" spans="1:3" s="8" customFormat="1" ht="19.5" customHeight="1" x14ac:dyDescent="0.3">
      <c r="A107" s="12" t="s">
        <v>31</v>
      </c>
      <c r="B107" s="12" t="s">
        <v>207</v>
      </c>
      <c r="C107" s="13">
        <f>C108</f>
        <v>14.5</v>
      </c>
    </row>
    <row r="108" spans="1:3" x14ac:dyDescent="0.3">
      <c r="A108" s="11" t="s">
        <v>34</v>
      </c>
      <c r="B108" s="11" t="s">
        <v>32</v>
      </c>
      <c r="C108" s="14">
        <f>C109</f>
        <v>14.5</v>
      </c>
    </row>
    <row r="109" spans="1:3" ht="37.5" x14ac:dyDescent="0.3">
      <c r="A109" s="11" t="s">
        <v>35</v>
      </c>
      <c r="B109" s="11" t="s">
        <v>33</v>
      </c>
      <c r="C109" s="14">
        <v>14.5</v>
      </c>
    </row>
    <row r="110" spans="1:3" ht="19.5" customHeight="1" x14ac:dyDescent="0.3">
      <c r="A110" s="12" t="s">
        <v>274</v>
      </c>
      <c r="B110" s="12" t="s">
        <v>241</v>
      </c>
      <c r="C110" s="13">
        <f>C111</f>
        <v>2</v>
      </c>
    </row>
    <row r="111" spans="1:3" s="8" customFormat="1" ht="19.5" customHeight="1" x14ac:dyDescent="0.3">
      <c r="A111" s="12" t="s">
        <v>275</v>
      </c>
      <c r="B111" s="12" t="s">
        <v>207</v>
      </c>
      <c r="C111" s="13">
        <f>C112</f>
        <v>2</v>
      </c>
    </row>
    <row r="112" spans="1:3" ht="38.25" customHeight="1" x14ac:dyDescent="0.3">
      <c r="A112" s="11" t="s">
        <v>276</v>
      </c>
      <c r="B112" s="11" t="s">
        <v>67</v>
      </c>
      <c r="C112" s="14">
        <v>2</v>
      </c>
    </row>
    <row r="113" spans="1:3" ht="19.5" customHeight="1" x14ac:dyDescent="0.3">
      <c r="A113" s="12" t="s">
        <v>278</v>
      </c>
      <c r="B113" s="12" t="s">
        <v>241</v>
      </c>
      <c r="C113" s="14">
        <f>C114</f>
        <v>10.9</v>
      </c>
    </row>
    <row r="114" spans="1:3" ht="19.5" customHeight="1" x14ac:dyDescent="0.3">
      <c r="A114" s="12" t="s">
        <v>277</v>
      </c>
      <c r="B114" s="12" t="s">
        <v>207</v>
      </c>
      <c r="C114" s="14">
        <f>C116</f>
        <v>10.9</v>
      </c>
    </row>
    <row r="115" spans="1:3" ht="19.5" customHeight="1" x14ac:dyDescent="0.3">
      <c r="A115" s="11" t="s">
        <v>279</v>
      </c>
      <c r="B115" s="11" t="s">
        <v>205</v>
      </c>
      <c r="C115" s="14">
        <f>C116</f>
        <v>10.9</v>
      </c>
    </row>
    <row r="116" spans="1:3" ht="19.5" customHeight="1" x14ac:dyDescent="0.3">
      <c r="A116" s="11" t="s">
        <v>280</v>
      </c>
      <c r="B116" s="11" t="s">
        <v>206</v>
      </c>
      <c r="C116" s="14">
        <v>10.9</v>
      </c>
    </row>
    <row r="117" spans="1:3" ht="19.5" customHeight="1" x14ac:dyDescent="0.3">
      <c r="A117" s="12" t="s">
        <v>281</v>
      </c>
      <c r="B117" s="12" t="s">
        <v>241</v>
      </c>
      <c r="C117" s="14">
        <f>C118</f>
        <v>4.5</v>
      </c>
    </row>
    <row r="118" spans="1:3" ht="19.5" customHeight="1" x14ac:dyDescent="0.3">
      <c r="A118" s="12" t="s">
        <v>282</v>
      </c>
      <c r="B118" s="12" t="s">
        <v>207</v>
      </c>
      <c r="C118" s="14">
        <f>C120+C119</f>
        <v>4.5</v>
      </c>
    </row>
    <row r="119" spans="1:3" ht="19.5" customHeight="1" x14ac:dyDescent="0.3">
      <c r="A119" s="11" t="s">
        <v>285</v>
      </c>
      <c r="B119" s="11" t="s">
        <v>67</v>
      </c>
      <c r="C119" s="14">
        <v>1</v>
      </c>
    </row>
    <row r="120" spans="1:3" ht="19.5" customHeight="1" x14ac:dyDescent="0.3">
      <c r="A120" s="11" t="s">
        <v>283</v>
      </c>
      <c r="B120" s="11" t="s">
        <v>249</v>
      </c>
      <c r="C120" s="14">
        <f>C121</f>
        <v>3.5</v>
      </c>
    </row>
    <row r="121" spans="1:3" ht="19.5" customHeight="1" x14ac:dyDescent="0.3">
      <c r="A121" s="11" t="s">
        <v>284</v>
      </c>
      <c r="B121" s="11" t="s">
        <v>46</v>
      </c>
      <c r="C121" s="14">
        <v>3.5</v>
      </c>
    </row>
    <row r="122" spans="1:3" ht="19.5" customHeight="1" x14ac:dyDescent="0.3">
      <c r="A122" s="12" t="s">
        <v>149</v>
      </c>
      <c r="B122" s="12" t="s">
        <v>241</v>
      </c>
      <c r="C122" s="13">
        <f>C123+C128+C138+C142+C156</f>
        <v>18919.499999999996</v>
      </c>
    </row>
    <row r="123" spans="1:3" ht="18.75" customHeight="1" x14ac:dyDescent="0.3">
      <c r="A123" s="12" t="s">
        <v>150</v>
      </c>
      <c r="B123" s="12" t="s">
        <v>216</v>
      </c>
      <c r="C123" s="13">
        <f>C124+C126</f>
        <v>5.5</v>
      </c>
    </row>
    <row r="124" spans="1:3" ht="37.5" x14ac:dyDescent="0.3">
      <c r="A124" s="11" t="s">
        <v>151</v>
      </c>
      <c r="B124" s="11" t="s">
        <v>218</v>
      </c>
      <c r="C124" s="14">
        <f>C125</f>
        <v>-4.5</v>
      </c>
    </row>
    <row r="125" spans="1:3" x14ac:dyDescent="0.3">
      <c r="A125" s="11" t="s">
        <v>49</v>
      </c>
      <c r="B125" s="11" t="s">
        <v>50</v>
      </c>
      <c r="C125" s="14">
        <v>-4.5</v>
      </c>
    </row>
    <row r="126" spans="1:3" ht="39" customHeight="1" x14ac:dyDescent="0.3">
      <c r="A126" s="11" t="s">
        <v>366</v>
      </c>
      <c r="B126" s="11" t="s">
        <v>368</v>
      </c>
      <c r="C126" s="14">
        <f>C127</f>
        <v>10</v>
      </c>
    </row>
    <row r="127" spans="1:3" ht="60" customHeight="1" x14ac:dyDescent="0.3">
      <c r="A127" s="11" t="s">
        <v>367</v>
      </c>
      <c r="B127" s="11" t="s">
        <v>417</v>
      </c>
      <c r="C127" s="14">
        <v>10</v>
      </c>
    </row>
    <row r="128" spans="1:3" ht="37.5" x14ac:dyDescent="0.3">
      <c r="A128" s="12" t="s">
        <v>152</v>
      </c>
      <c r="B128" s="12" t="s">
        <v>219</v>
      </c>
      <c r="C128" s="13">
        <f>C129+C132+C135</f>
        <v>764.8</v>
      </c>
    </row>
    <row r="129" spans="1:3" ht="75" x14ac:dyDescent="0.3">
      <c r="A129" s="11" t="s">
        <v>153</v>
      </c>
      <c r="B129" s="11" t="s">
        <v>102</v>
      </c>
      <c r="C129" s="14">
        <f>C130</f>
        <v>665.8</v>
      </c>
    </row>
    <row r="130" spans="1:3" ht="37.5" x14ac:dyDescent="0.3">
      <c r="A130" s="11" t="s">
        <v>99</v>
      </c>
      <c r="B130" s="11" t="s">
        <v>103</v>
      </c>
      <c r="C130" s="14">
        <f>C131</f>
        <v>665.8</v>
      </c>
    </row>
    <row r="131" spans="1:3" ht="37.5" x14ac:dyDescent="0.3">
      <c r="A131" s="11" t="s">
        <v>98</v>
      </c>
      <c r="B131" s="11" t="s">
        <v>104</v>
      </c>
      <c r="C131" s="14">
        <v>665.8</v>
      </c>
    </row>
    <row r="132" spans="1:3" x14ac:dyDescent="0.3">
      <c r="A132" s="11" t="s">
        <v>154</v>
      </c>
      <c r="B132" s="11" t="s">
        <v>220</v>
      </c>
      <c r="C132" s="14">
        <f>C133</f>
        <v>9.4</v>
      </c>
    </row>
    <row r="133" spans="1:3" ht="37.5" x14ac:dyDescent="0.3">
      <c r="A133" s="11" t="s">
        <v>155</v>
      </c>
      <c r="B133" s="11" t="s">
        <v>221</v>
      </c>
      <c r="C133" s="14">
        <f>C134</f>
        <v>9.4</v>
      </c>
    </row>
    <row r="134" spans="1:3" ht="40.5" customHeight="1" x14ac:dyDescent="0.3">
      <c r="A134" s="11" t="s">
        <v>156</v>
      </c>
      <c r="B134" s="11" t="s">
        <v>222</v>
      </c>
      <c r="C134" s="14">
        <v>9.4</v>
      </c>
    </row>
    <row r="135" spans="1:3" ht="52.5" customHeight="1" x14ac:dyDescent="0.3">
      <c r="A135" s="19" t="s">
        <v>89</v>
      </c>
      <c r="B135" s="20" t="s">
        <v>39</v>
      </c>
      <c r="C135" s="14">
        <f>C136</f>
        <v>89.6</v>
      </c>
    </row>
    <row r="136" spans="1:3" ht="55.5" customHeight="1" x14ac:dyDescent="0.3">
      <c r="A136" s="19" t="s">
        <v>90</v>
      </c>
      <c r="B136" s="20" t="s">
        <v>40</v>
      </c>
      <c r="C136" s="14">
        <f>C137</f>
        <v>89.6</v>
      </c>
    </row>
    <row r="137" spans="1:3" ht="54" customHeight="1" x14ac:dyDescent="0.3">
      <c r="A137" s="19" t="s">
        <v>91</v>
      </c>
      <c r="B137" s="20" t="s">
        <v>41</v>
      </c>
      <c r="C137" s="14">
        <v>89.6</v>
      </c>
    </row>
    <row r="138" spans="1:3" ht="19.5" customHeight="1" x14ac:dyDescent="0.3">
      <c r="A138" s="12" t="s">
        <v>157</v>
      </c>
      <c r="B138" s="12" t="s">
        <v>158</v>
      </c>
      <c r="C138" s="13">
        <f>C139</f>
        <v>11224.3</v>
      </c>
    </row>
    <row r="139" spans="1:3" x14ac:dyDescent="0.3">
      <c r="A139" s="11" t="s">
        <v>159</v>
      </c>
      <c r="B139" s="11" t="s">
        <v>160</v>
      </c>
      <c r="C139" s="14">
        <f>C140</f>
        <v>11224.3</v>
      </c>
    </row>
    <row r="140" spans="1:3" x14ac:dyDescent="0.3">
      <c r="A140" s="11" t="s">
        <v>161</v>
      </c>
      <c r="B140" s="11" t="s">
        <v>162</v>
      </c>
      <c r="C140" s="14">
        <f>C141</f>
        <v>11224.3</v>
      </c>
    </row>
    <row r="141" spans="1:3" x14ac:dyDescent="0.3">
      <c r="A141" s="11" t="s">
        <v>163</v>
      </c>
      <c r="B141" s="11" t="s">
        <v>162</v>
      </c>
      <c r="C141" s="14">
        <v>11224.3</v>
      </c>
    </row>
    <row r="142" spans="1:3" ht="19.5" customHeight="1" x14ac:dyDescent="0.3">
      <c r="A142" s="12" t="s">
        <v>164</v>
      </c>
      <c r="B142" s="12" t="s">
        <v>225</v>
      </c>
      <c r="C142" s="13">
        <f>C143+C146+C152</f>
        <v>5955.1999999999989</v>
      </c>
    </row>
    <row r="143" spans="1:3" ht="55.5" customHeight="1" x14ac:dyDescent="0.3">
      <c r="A143" s="11" t="s">
        <v>165</v>
      </c>
      <c r="B143" s="11" t="s">
        <v>74</v>
      </c>
      <c r="C143" s="14">
        <f>C144</f>
        <v>245.8</v>
      </c>
    </row>
    <row r="144" spans="1:3" ht="75" x14ac:dyDescent="0.3">
      <c r="A144" s="11" t="s">
        <v>166</v>
      </c>
      <c r="B144" s="11" t="s">
        <v>75</v>
      </c>
      <c r="C144" s="14">
        <f>C145</f>
        <v>245.8</v>
      </c>
    </row>
    <row r="145" spans="1:3" ht="75" x14ac:dyDescent="0.3">
      <c r="A145" s="11" t="s">
        <v>51</v>
      </c>
      <c r="B145" s="11" t="s">
        <v>42</v>
      </c>
      <c r="C145" s="14">
        <v>245.8</v>
      </c>
    </row>
    <row r="146" spans="1:3" ht="18.75" customHeight="1" x14ac:dyDescent="0.3">
      <c r="A146" s="11" t="s">
        <v>167</v>
      </c>
      <c r="B146" s="11" t="s">
        <v>76</v>
      </c>
      <c r="C146" s="14">
        <f>C147+C150</f>
        <v>5561.9999999999991</v>
      </c>
    </row>
    <row r="147" spans="1:3" ht="18.75" customHeight="1" x14ac:dyDescent="0.3">
      <c r="A147" s="11" t="s">
        <v>168</v>
      </c>
      <c r="B147" s="11" t="s">
        <v>196</v>
      </c>
      <c r="C147" s="14">
        <f>C148+C149</f>
        <v>5531.0999999999995</v>
      </c>
    </row>
    <row r="148" spans="1:3" ht="56.25" x14ac:dyDescent="0.3">
      <c r="A148" s="11" t="s">
        <v>286</v>
      </c>
      <c r="B148" s="11" t="s">
        <v>287</v>
      </c>
      <c r="C148" s="14">
        <v>4978.8999999999996</v>
      </c>
    </row>
    <row r="149" spans="1:3" ht="37.5" x14ac:dyDescent="0.3">
      <c r="A149" s="11" t="s">
        <v>52</v>
      </c>
      <c r="B149" s="11" t="s">
        <v>53</v>
      </c>
      <c r="C149" s="14">
        <v>552.20000000000005</v>
      </c>
    </row>
    <row r="150" spans="1:3" ht="37.5" x14ac:dyDescent="0.3">
      <c r="A150" s="11" t="s">
        <v>306</v>
      </c>
      <c r="B150" s="11" t="s">
        <v>314</v>
      </c>
      <c r="C150" s="14">
        <f>C151</f>
        <v>30.9</v>
      </c>
    </row>
    <row r="151" spans="1:3" ht="37.5" x14ac:dyDescent="0.3">
      <c r="A151" s="11" t="s">
        <v>307</v>
      </c>
      <c r="B151" s="11" t="s">
        <v>418</v>
      </c>
      <c r="C151" s="14">
        <v>30.9</v>
      </c>
    </row>
    <row r="152" spans="1:3" ht="56.25" x14ac:dyDescent="0.3">
      <c r="A152" s="11" t="s">
        <v>308</v>
      </c>
      <c r="B152" s="11" t="s">
        <v>315</v>
      </c>
      <c r="C152" s="14">
        <f>C153</f>
        <v>147.4</v>
      </c>
    </row>
    <row r="153" spans="1:3" ht="56.25" x14ac:dyDescent="0.3">
      <c r="A153" s="11" t="s">
        <v>309</v>
      </c>
      <c r="B153" s="11" t="s">
        <v>316</v>
      </c>
      <c r="C153" s="14">
        <f>C155+C154</f>
        <v>147.4</v>
      </c>
    </row>
    <row r="154" spans="1:3" ht="75" x14ac:dyDescent="0.3">
      <c r="A154" s="11" t="s">
        <v>310</v>
      </c>
      <c r="B154" s="11" t="s">
        <v>317</v>
      </c>
      <c r="C154" s="14">
        <v>43.9</v>
      </c>
    </row>
    <row r="155" spans="1:3" ht="75" x14ac:dyDescent="0.3">
      <c r="A155" s="11" t="s">
        <v>311</v>
      </c>
      <c r="B155" s="11" t="s">
        <v>318</v>
      </c>
      <c r="C155" s="14">
        <v>103.5</v>
      </c>
    </row>
    <row r="156" spans="1:3" s="8" customFormat="1" ht="19.5" customHeight="1" x14ac:dyDescent="0.3">
      <c r="A156" s="12" t="s">
        <v>36</v>
      </c>
      <c r="B156" s="12" t="s">
        <v>207</v>
      </c>
      <c r="C156" s="13">
        <f>C157+C159</f>
        <v>969.7</v>
      </c>
    </row>
    <row r="157" spans="1:3" s="8" customFormat="1" ht="56.25" x14ac:dyDescent="0.3">
      <c r="A157" s="11" t="s">
        <v>369</v>
      </c>
      <c r="B157" s="11" t="s">
        <v>370</v>
      </c>
      <c r="C157" s="14">
        <f>C158</f>
        <v>30</v>
      </c>
    </row>
    <row r="158" spans="1:3" s="8" customFormat="1" ht="56.25" x14ac:dyDescent="0.3">
      <c r="A158" s="11" t="s">
        <v>371</v>
      </c>
      <c r="B158" s="11" t="s">
        <v>372</v>
      </c>
      <c r="C158" s="14">
        <v>30</v>
      </c>
    </row>
    <row r="159" spans="1:3" x14ac:dyDescent="0.3">
      <c r="A159" s="11" t="s">
        <v>288</v>
      </c>
      <c r="B159" s="11" t="s">
        <v>205</v>
      </c>
      <c r="C159" s="14">
        <f>C160</f>
        <v>939.7</v>
      </c>
    </row>
    <row r="160" spans="1:3" ht="37.5" x14ac:dyDescent="0.3">
      <c r="A160" s="11" t="s">
        <v>289</v>
      </c>
      <c r="B160" s="11" t="s">
        <v>206</v>
      </c>
      <c r="C160" s="14">
        <v>939.7</v>
      </c>
    </row>
    <row r="161" spans="1:3" ht="19.5" customHeight="1" x14ac:dyDescent="0.3">
      <c r="A161" s="12" t="s">
        <v>169</v>
      </c>
      <c r="B161" s="12" t="s">
        <v>228</v>
      </c>
      <c r="C161" s="13">
        <f>C162+C182</f>
        <v>149062.20000000001</v>
      </c>
    </row>
    <row r="162" spans="1:3" ht="20.25" customHeight="1" x14ac:dyDescent="0.3">
      <c r="A162" s="12" t="s">
        <v>170</v>
      </c>
      <c r="B162" s="12" t="s">
        <v>201</v>
      </c>
      <c r="C162" s="13">
        <f>C163+C172+C179</f>
        <v>155635.5</v>
      </c>
    </row>
    <row r="163" spans="1:3" ht="37.5" x14ac:dyDescent="0.3">
      <c r="A163" s="12" t="s">
        <v>296</v>
      </c>
      <c r="B163" s="12" t="s">
        <v>229</v>
      </c>
      <c r="C163" s="13">
        <f>C164+C168+C166+C170</f>
        <v>78669.8</v>
      </c>
    </row>
    <row r="164" spans="1:3" ht="37.5" x14ac:dyDescent="0.3">
      <c r="A164" s="11" t="s">
        <v>290</v>
      </c>
      <c r="B164" s="11" t="s">
        <v>294</v>
      </c>
      <c r="C164" s="14">
        <f>C165</f>
        <v>47785.5</v>
      </c>
    </row>
    <row r="165" spans="1:3" ht="37.5" x14ac:dyDescent="0.3">
      <c r="A165" s="11" t="s">
        <v>291</v>
      </c>
      <c r="B165" s="11" t="s">
        <v>295</v>
      </c>
      <c r="C165" s="14">
        <v>47785.5</v>
      </c>
    </row>
    <row r="166" spans="1:3" ht="75" x14ac:dyDescent="0.3">
      <c r="A166" s="19" t="s">
        <v>292</v>
      </c>
      <c r="B166" s="20" t="s">
        <v>37</v>
      </c>
      <c r="C166" s="14">
        <f>C167</f>
        <v>6078.4</v>
      </c>
    </row>
    <row r="167" spans="1:3" ht="57" customHeight="1" x14ac:dyDescent="0.3">
      <c r="A167" s="19" t="s">
        <v>293</v>
      </c>
      <c r="B167" s="20" t="s">
        <v>38</v>
      </c>
      <c r="C167" s="14">
        <v>6078.4</v>
      </c>
    </row>
    <row r="168" spans="1:3" x14ac:dyDescent="0.3">
      <c r="A168" s="11" t="s">
        <v>374</v>
      </c>
      <c r="B168" s="20" t="s">
        <v>375</v>
      </c>
      <c r="C168" s="14">
        <f>C169</f>
        <v>1846.8</v>
      </c>
    </row>
    <row r="169" spans="1:3" ht="37.5" x14ac:dyDescent="0.3">
      <c r="A169" s="11" t="s">
        <v>373</v>
      </c>
      <c r="B169" s="20" t="s">
        <v>376</v>
      </c>
      <c r="C169" s="14">
        <v>1846.8</v>
      </c>
    </row>
    <row r="170" spans="1:3" x14ac:dyDescent="0.3">
      <c r="A170" s="11" t="s">
        <v>312</v>
      </c>
      <c r="B170" s="11" t="s">
        <v>230</v>
      </c>
      <c r="C170" s="14">
        <f>C171</f>
        <v>22959.1</v>
      </c>
    </row>
    <row r="171" spans="1:3" x14ac:dyDescent="0.3">
      <c r="A171" s="11" t="s">
        <v>313</v>
      </c>
      <c r="B171" s="11" t="s">
        <v>231</v>
      </c>
      <c r="C171" s="14">
        <v>22959.1</v>
      </c>
    </row>
    <row r="172" spans="1:3" ht="19.5" customHeight="1" x14ac:dyDescent="0.3">
      <c r="A172" s="12" t="s">
        <v>297</v>
      </c>
      <c r="B172" s="12" t="s">
        <v>232</v>
      </c>
      <c r="C172" s="13">
        <f>C173+C175+C177</f>
        <v>35475.200000000004</v>
      </c>
    </row>
    <row r="173" spans="1:3" ht="18.75" customHeight="1" x14ac:dyDescent="0.3">
      <c r="A173" s="11" t="s">
        <v>298</v>
      </c>
      <c r="B173" s="11" t="s">
        <v>171</v>
      </c>
      <c r="C173" s="14">
        <f>C174</f>
        <v>32892.5</v>
      </c>
    </row>
    <row r="174" spans="1:3" ht="37.5" x14ac:dyDescent="0.3">
      <c r="A174" s="11" t="s">
        <v>299</v>
      </c>
      <c r="B174" s="11" t="s">
        <v>172</v>
      </c>
      <c r="C174" s="14">
        <v>32892.5</v>
      </c>
    </row>
    <row r="175" spans="1:3" ht="56.25" x14ac:dyDescent="0.3">
      <c r="A175" s="11" t="s">
        <v>377</v>
      </c>
      <c r="B175" s="11" t="s">
        <v>379</v>
      </c>
      <c r="C175" s="14">
        <f>C176</f>
        <v>99.4</v>
      </c>
    </row>
    <row r="176" spans="1:3" ht="39" customHeight="1" x14ac:dyDescent="0.3">
      <c r="A176" s="11" t="s">
        <v>378</v>
      </c>
      <c r="B176" s="11" t="s">
        <v>380</v>
      </c>
      <c r="C176" s="14">
        <v>99.4</v>
      </c>
    </row>
    <row r="177" spans="1:4" x14ac:dyDescent="0.3">
      <c r="A177" s="11" t="s">
        <v>300</v>
      </c>
      <c r="B177" s="11" t="s">
        <v>381</v>
      </c>
      <c r="C177" s="14">
        <f>C178</f>
        <v>2483.3000000000002</v>
      </c>
    </row>
    <row r="178" spans="1:4" ht="18.75" customHeight="1" x14ac:dyDescent="0.3">
      <c r="A178" s="11" t="s">
        <v>301</v>
      </c>
      <c r="B178" s="11" t="s">
        <v>382</v>
      </c>
      <c r="C178" s="14">
        <v>2483.3000000000002</v>
      </c>
    </row>
    <row r="179" spans="1:4" ht="19.5" customHeight="1" x14ac:dyDescent="0.3">
      <c r="A179" s="12" t="s">
        <v>302</v>
      </c>
      <c r="B179" s="12" t="s">
        <v>235</v>
      </c>
      <c r="C179" s="13">
        <f>C180</f>
        <v>41490.5</v>
      </c>
      <c r="D179" s="9"/>
    </row>
    <row r="180" spans="1:4" x14ac:dyDescent="0.3">
      <c r="A180" s="11" t="s">
        <v>303</v>
      </c>
      <c r="B180" s="11" t="s">
        <v>197</v>
      </c>
      <c r="C180" s="14">
        <f>C181</f>
        <v>41490.5</v>
      </c>
    </row>
    <row r="181" spans="1:4" x14ac:dyDescent="0.3">
      <c r="A181" s="11" t="s">
        <v>304</v>
      </c>
      <c r="B181" s="11" t="s">
        <v>199</v>
      </c>
      <c r="C181" s="14">
        <v>41490.5</v>
      </c>
    </row>
    <row r="182" spans="1:4" ht="37.5" x14ac:dyDescent="0.3">
      <c r="A182" s="12" t="s">
        <v>173</v>
      </c>
      <c r="B182" s="12" t="s">
        <v>174</v>
      </c>
      <c r="C182" s="13">
        <f>C184+C183</f>
        <v>-6573.3</v>
      </c>
    </row>
    <row r="183" spans="1:4" ht="56.25" x14ac:dyDescent="0.3">
      <c r="A183" s="11" t="s">
        <v>383</v>
      </c>
      <c r="B183" s="22" t="s">
        <v>385</v>
      </c>
      <c r="C183" s="14">
        <v>-544.5</v>
      </c>
    </row>
    <row r="184" spans="1:4" ht="37.5" x14ac:dyDescent="0.3">
      <c r="A184" s="11" t="s">
        <v>305</v>
      </c>
      <c r="B184" s="23" t="s">
        <v>384</v>
      </c>
      <c r="C184" s="14">
        <v>-6028.8</v>
      </c>
    </row>
    <row r="185" spans="1:4" ht="21.75" customHeight="1" x14ac:dyDescent="0.3">
      <c r="A185" s="12" t="s">
        <v>176</v>
      </c>
      <c r="B185" s="12" t="s">
        <v>241</v>
      </c>
      <c r="C185" s="13">
        <f>C186</f>
        <v>34.9</v>
      </c>
    </row>
    <row r="186" spans="1:4" ht="21.75" customHeight="1" x14ac:dyDescent="0.3">
      <c r="A186" s="12" t="s">
        <v>177</v>
      </c>
      <c r="B186" s="12" t="s">
        <v>210</v>
      </c>
      <c r="C186" s="13">
        <f>C187</f>
        <v>34.9</v>
      </c>
    </row>
    <row r="187" spans="1:4" x14ac:dyDescent="0.3">
      <c r="A187" s="11" t="s">
        <v>178</v>
      </c>
      <c r="B187" s="11" t="s">
        <v>226</v>
      </c>
      <c r="C187" s="14">
        <f>C188</f>
        <v>34.9</v>
      </c>
    </row>
    <row r="188" spans="1:4" x14ac:dyDescent="0.3">
      <c r="A188" s="11" t="s">
        <v>179</v>
      </c>
      <c r="B188" s="11" t="s">
        <v>227</v>
      </c>
      <c r="C188" s="14">
        <v>34.9</v>
      </c>
    </row>
    <row r="189" spans="1:4" ht="20.25" customHeight="1" x14ac:dyDescent="0.3">
      <c r="A189" s="12" t="s">
        <v>180</v>
      </c>
      <c r="B189" s="12" t="s">
        <v>228</v>
      </c>
      <c r="C189" s="13">
        <f>C190</f>
        <v>126673.7</v>
      </c>
    </row>
    <row r="190" spans="1:4" ht="19.5" customHeight="1" x14ac:dyDescent="0.3">
      <c r="A190" s="12" t="s">
        <v>181</v>
      </c>
      <c r="B190" s="12" t="s">
        <v>201</v>
      </c>
      <c r="C190" s="13">
        <f>C191</f>
        <v>126673.7</v>
      </c>
    </row>
    <row r="191" spans="1:4" ht="20.25" customHeight="1" x14ac:dyDescent="0.3">
      <c r="A191" s="12" t="s">
        <v>321</v>
      </c>
      <c r="B191" s="12" t="s">
        <v>236</v>
      </c>
      <c r="C191" s="13">
        <f>C192</f>
        <v>126673.7</v>
      </c>
    </row>
    <row r="192" spans="1:4" x14ac:dyDescent="0.3">
      <c r="A192" s="11" t="s">
        <v>322</v>
      </c>
      <c r="B192" s="11" t="s">
        <v>237</v>
      </c>
      <c r="C192" s="14">
        <f>C193</f>
        <v>126673.7</v>
      </c>
    </row>
    <row r="193" spans="1:3" x14ac:dyDescent="0.3">
      <c r="A193" s="11" t="s">
        <v>323</v>
      </c>
      <c r="B193" s="11" t="s">
        <v>198</v>
      </c>
      <c r="C193" s="14">
        <v>126673.7</v>
      </c>
    </row>
    <row r="194" spans="1:3" ht="19.5" customHeight="1" x14ac:dyDescent="0.3">
      <c r="A194" s="12" t="s">
        <v>182</v>
      </c>
      <c r="B194" s="12" t="s">
        <v>228</v>
      </c>
      <c r="C194" s="13">
        <f>C195</f>
        <v>28726.199999999997</v>
      </c>
    </row>
    <row r="195" spans="1:3" ht="19.5" customHeight="1" x14ac:dyDescent="0.3">
      <c r="A195" s="12" t="s">
        <v>183</v>
      </c>
      <c r="B195" s="12" t="s">
        <v>201</v>
      </c>
      <c r="C195" s="13">
        <f>C196</f>
        <v>28726.199999999997</v>
      </c>
    </row>
    <row r="196" spans="1:3" ht="37.5" x14ac:dyDescent="0.3">
      <c r="A196" s="12" t="s">
        <v>342</v>
      </c>
      <c r="B196" s="12" t="s">
        <v>229</v>
      </c>
      <c r="C196" s="13">
        <f>C197+C201+C199</f>
        <v>28726.199999999997</v>
      </c>
    </row>
    <row r="197" spans="1:3" ht="37.5" x14ac:dyDescent="0.3">
      <c r="A197" s="11" t="s">
        <v>386</v>
      </c>
      <c r="B197" s="11" t="s">
        <v>389</v>
      </c>
      <c r="C197" s="14">
        <f>C198</f>
        <v>171.5</v>
      </c>
    </row>
    <row r="198" spans="1:3" ht="56.25" x14ac:dyDescent="0.3">
      <c r="A198" s="11" t="s">
        <v>386</v>
      </c>
      <c r="B198" s="11" t="s">
        <v>390</v>
      </c>
      <c r="C198" s="14">
        <v>171.5</v>
      </c>
    </row>
    <row r="199" spans="1:3" ht="18.75" customHeight="1" x14ac:dyDescent="0.3">
      <c r="A199" s="11" t="s">
        <v>319</v>
      </c>
      <c r="B199" s="11" t="s">
        <v>388</v>
      </c>
      <c r="C199" s="14">
        <f>C200</f>
        <v>62.1</v>
      </c>
    </row>
    <row r="200" spans="1:3" ht="18.75" customHeight="1" x14ac:dyDescent="0.3">
      <c r="A200" s="11" t="s">
        <v>320</v>
      </c>
      <c r="B200" s="11" t="s">
        <v>387</v>
      </c>
      <c r="C200" s="14">
        <v>62.1</v>
      </c>
    </row>
    <row r="201" spans="1:3" x14ac:dyDescent="0.3">
      <c r="A201" s="11" t="s">
        <v>324</v>
      </c>
      <c r="B201" s="11" t="s">
        <v>230</v>
      </c>
      <c r="C201" s="14">
        <f>C202</f>
        <v>28492.6</v>
      </c>
    </row>
    <row r="202" spans="1:3" x14ac:dyDescent="0.3">
      <c r="A202" s="11" t="s">
        <v>325</v>
      </c>
      <c r="B202" s="11" t="s">
        <v>231</v>
      </c>
      <c r="C202" s="14">
        <v>28492.6</v>
      </c>
    </row>
    <row r="203" spans="1:3" ht="19.5" customHeight="1" x14ac:dyDescent="0.3">
      <c r="A203" s="12" t="s">
        <v>92</v>
      </c>
      <c r="B203" s="12" t="s">
        <v>241</v>
      </c>
      <c r="C203" s="13">
        <f>C204+C209</f>
        <v>317.89999999999998</v>
      </c>
    </row>
    <row r="204" spans="1:3" ht="19.5" customHeight="1" x14ac:dyDescent="0.3">
      <c r="A204" s="12" t="s">
        <v>13</v>
      </c>
      <c r="B204" s="12" t="s">
        <v>158</v>
      </c>
      <c r="C204" s="13">
        <f>C205</f>
        <v>26.7</v>
      </c>
    </row>
    <row r="205" spans="1:3" ht="18.75" customHeight="1" x14ac:dyDescent="0.3">
      <c r="A205" s="11" t="s">
        <v>45</v>
      </c>
      <c r="B205" s="11" t="s">
        <v>160</v>
      </c>
      <c r="C205" s="14">
        <f>C206</f>
        <v>26.7</v>
      </c>
    </row>
    <row r="206" spans="1:3" x14ac:dyDescent="0.3">
      <c r="A206" s="11" t="s">
        <v>43</v>
      </c>
      <c r="B206" s="11" t="s">
        <v>162</v>
      </c>
      <c r="C206" s="14">
        <f>C207</f>
        <v>26.7</v>
      </c>
    </row>
    <row r="207" spans="1:3" x14ac:dyDescent="0.3">
      <c r="A207" s="11" t="s">
        <v>44</v>
      </c>
      <c r="B207" s="11" t="s">
        <v>162</v>
      </c>
      <c r="C207" s="14">
        <v>26.7</v>
      </c>
    </row>
    <row r="208" spans="1:3" ht="19.5" customHeight="1" x14ac:dyDescent="0.3">
      <c r="A208" s="12" t="s">
        <v>92</v>
      </c>
      <c r="B208" s="12" t="s">
        <v>241</v>
      </c>
      <c r="C208" s="14">
        <f>C209</f>
        <v>291.2</v>
      </c>
    </row>
    <row r="209" spans="1:3" ht="19.5" customHeight="1" x14ac:dyDescent="0.3">
      <c r="A209" s="12" t="s">
        <v>326</v>
      </c>
      <c r="B209" s="12" t="s">
        <v>207</v>
      </c>
      <c r="C209" s="14">
        <f>C210</f>
        <v>291.2</v>
      </c>
    </row>
    <row r="210" spans="1:3" ht="56.25" x14ac:dyDescent="0.3">
      <c r="A210" s="11" t="s">
        <v>327</v>
      </c>
      <c r="B210" s="11" t="s">
        <v>258</v>
      </c>
      <c r="C210" s="14">
        <f>C211</f>
        <v>291.2</v>
      </c>
    </row>
    <row r="211" spans="1:3" ht="56.25" x14ac:dyDescent="0.3">
      <c r="A211" s="11" t="s">
        <v>328</v>
      </c>
      <c r="B211" s="11" t="s">
        <v>257</v>
      </c>
      <c r="C211" s="14">
        <v>291.2</v>
      </c>
    </row>
    <row r="212" spans="1:3" ht="20.25" customHeight="1" x14ac:dyDescent="0.3">
      <c r="A212" s="12" t="s">
        <v>184</v>
      </c>
      <c r="B212" s="12" t="s">
        <v>228</v>
      </c>
      <c r="C212" s="13">
        <f>C213+C225</f>
        <v>325000.60000000003</v>
      </c>
    </row>
    <row r="213" spans="1:3" ht="21" customHeight="1" x14ac:dyDescent="0.3">
      <c r="A213" s="12" t="s">
        <v>185</v>
      </c>
      <c r="B213" s="12" t="s">
        <v>201</v>
      </c>
      <c r="C213" s="13">
        <f>C214+C217+C222</f>
        <v>325009.60000000003</v>
      </c>
    </row>
    <row r="214" spans="1:3" ht="37.5" x14ac:dyDescent="0.3">
      <c r="A214" s="12" t="s">
        <v>332</v>
      </c>
      <c r="B214" s="12" t="s">
        <v>229</v>
      </c>
      <c r="C214" s="13">
        <f>C215</f>
        <v>20389.900000000001</v>
      </c>
    </row>
    <row r="215" spans="1:3" x14ac:dyDescent="0.3">
      <c r="A215" s="11" t="s">
        <v>331</v>
      </c>
      <c r="B215" s="11" t="s">
        <v>230</v>
      </c>
      <c r="C215" s="14">
        <f>C216</f>
        <v>20389.900000000001</v>
      </c>
    </row>
    <row r="216" spans="1:3" x14ac:dyDescent="0.3">
      <c r="A216" s="11" t="s">
        <v>333</v>
      </c>
      <c r="B216" s="11" t="s">
        <v>231</v>
      </c>
      <c r="C216" s="14">
        <v>20389.900000000001</v>
      </c>
    </row>
    <row r="217" spans="1:3" ht="21.75" customHeight="1" x14ac:dyDescent="0.3">
      <c r="A217" s="12" t="s">
        <v>334</v>
      </c>
      <c r="B217" s="12" t="s">
        <v>232</v>
      </c>
      <c r="C217" s="13">
        <f>C218+C220</f>
        <v>304274.3</v>
      </c>
    </row>
    <row r="218" spans="1:3" ht="18.75" customHeight="1" x14ac:dyDescent="0.3">
      <c r="A218" s="11" t="s">
        <v>335</v>
      </c>
      <c r="B218" s="11" t="s">
        <v>171</v>
      </c>
      <c r="C218" s="14">
        <f>C219</f>
        <v>15714.8</v>
      </c>
    </row>
    <row r="219" spans="1:3" ht="37.5" x14ac:dyDescent="0.3">
      <c r="A219" s="11" t="s">
        <v>336</v>
      </c>
      <c r="B219" s="11" t="s">
        <v>172</v>
      </c>
      <c r="C219" s="14">
        <v>15714.8</v>
      </c>
    </row>
    <row r="220" spans="1:3" x14ac:dyDescent="0.3">
      <c r="A220" s="11" t="s">
        <v>337</v>
      </c>
      <c r="B220" s="11" t="s">
        <v>233</v>
      </c>
      <c r="C220" s="14">
        <f>C221</f>
        <v>288559.5</v>
      </c>
    </row>
    <row r="221" spans="1:3" x14ac:dyDescent="0.3">
      <c r="A221" s="11" t="s">
        <v>338</v>
      </c>
      <c r="B221" s="11" t="s">
        <v>234</v>
      </c>
      <c r="C221" s="14">
        <v>288559.5</v>
      </c>
    </row>
    <row r="222" spans="1:3" ht="19.5" customHeight="1" x14ac:dyDescent="0.3">
      <c r="A222" s="12" t="s">
        <v>339</v>
      </c>
      <c r="B222" s="12" t="s">
        <v>235</v>
      </c>
      <c r="C222" s="13">
        <f>C223</f>
        <v>345.4</v>
      </c>
    </row>
    <row r="223" spans="1:3" x14ac:dyDescent="0.3">
      <c r="A223" s="11" t="s">
        <v>340</v>
      </c>
      <c r="B223" s="11" t="s">
        <v>197</v>
      </c>
      <c r="C223" s="14">
        <f>C224</f>
        <v>345.4</v>
      </c>
    </row>
    <row r="224" spans="1:3" x14ac:dyDescent="0.3">
      <c r="A224" s="11" t="s">
        <v>341</v>
      </c>
      <c r="B224" s="11" t="s">
        <v>199</v>
      </c>
      <c r="C224" s="14">
        <v>345.4</v>
      </c>
    </row>
    <row r="225" spans="1:3" ht="37.5" x14ac:dyDescent="0.3">
      <c r="A225" s="12" t="s">
        <v>186</v>
      </c>
      <c r="B225" s="12" t="s">
        <v>174</v>
      </c>
      <c r="C225" s="13">
        <f>C226</f>
        <v>-9</v>
      </c>
    </row>
    <row r="226" spans="1:3" ht="37.5" x14ac:dyDescent="0.3">
      <c r="A226" s="11" t="s">
        <v>329</v>
      </c>
      <c r="B226" s="11" t="s">
        <v>330</v>
      </c>
      <c r="C226" s="14">
        <v>-9</v>
      </c>
    </row>
    <row r="227" spans="1:3" ht="19.5" customHeight="1" x14ac:dyDescent="0.3">
      <c r="A227" s="12" t="s">
        <v>187</v>
      </c>
      <c r="B227" s="12" t="s">
        <v>241</v>
      </c>
      <c r="C227" s="13">
        <f>C228</f>
        <v>56.9</v>
      </c>
    </row>
    <row r="228" spans="1:3" s="8" customFormat="1" ht="19.5" customHeight="1" x14ac:dyDescent="0.3">
      <c r="A228" s="12" t="s">
        <v>188</v>
      </c>
      <c r="B228" s="12" t="s">
        <v>158</v>
      </c>
      <c r="C228" s="13">
        <f>C229</f>
        <v>56.9</v>
      </c>
    </row>
    <row r="229" spans="1:3" x14ac:dyDescent="0.3">
      <c r="A229" s="11" t="s">
        <v>189</v>
      </c>
      <c r="B229" s="11" t="s">
        <v>160</v>
      </c>
      <c r="C229" s="14">
        <f>C230</f>
        <v>56.9</v>
      </c>
    </row>
    <row r="230" spans="1:3" x14ac:dyDescent="0.3">
      <c r="A230" s="11" t="s">
        <v>190</v>
      </c>
      <c r="B230" s="11" t="s">
        <v>162</v>
      </c>
      <c r="C230" s="14">
        <f>C231</f>
        <v>56.9</v>
      </c>
    </row>
    <row r="231" spans="1:3" x14ac:dyDescent="0.3">
      <c r="A231" s="11" t="s">
        <v>191</v>
      </c>
      <c r="B231" s="11" t="s">
        <v>162</v>
      </c>
      <c r="C231" s="14">
        <v>56.9</v>
      </c>
    </row>
    <row r="232" spans="1:3" ht="20.25" customHeight="1" x14ac:dyDescent="0.3">
      <c r="A232" s="12" t="s">
        <v>192</v>
      </c>
      <c r="B232" s="12" t="s">
        <v>228</v>
      </c>
      <c r="C232" s="13">
        <f>C233+C263</f>
        <v>232748.00000000003</v>
      </c>
    </row>
    <row r="233" spans="1:3" ht="19.5" customHeight="1" x14ac:dyDescent="0.3">
      <c r="A233" s="12" t="s">
        <v>193</v>
      </c>
      <c r="B233" s="12" t="s">
        <v>201</v>
      </c>
      <c r="C233" s="13">
        <f>C234+C237+C260</f>
        <v>232993.90000000002</v>
      </c>
    </row>
    <row r="234" spans="1:3" ht="18.75" customHeight="1" x14ac:dyDescent="0.3">
      <c r="A234" s="12" t="s">
        <v>343</v>
      </c>
      <c r="B234" s="12" t="s">
        <v>229</v>
      </c>
      <c r="C234" s="13">
        <f>C235</f>
        <v>0</v>
      </c>
    </row>
    <row r="235" spans="1:3" ht="18.75" customHeight="1" x14ac:dyDescent="0.3">
      <c r="A235" s="11" t="s">
        <v>344</v>
      </c>
      <c r="B235" s="11" t="s">
        <v>230</v>
      </c>
      <c r="C235" s="14">
        <f>C236</f>
        <v>0</v>
      </c>
    </row>
    <row r="236" spans="1:3" ht="18.75" customHeight="1" x14ac:dyDescent="0.3">
      <c r="A236" s="11" t="s">
        <v>345</v>
      </c>
      <c r="B236" s="11" t="s">
        <v>231</v>
      </c>
      <c r="C236" s="14">
        <v>0</v>
      </c>
    </row>
    <row r="237" spans="1:3" ht="19.5" customHeight="1" x14ac:dyDescent="0.3">
      <c r="A237" s="12" t="s">
        <v>347</v>
      </c>
      <c r="B237" s="12" t="s">
        <v>232</v>
      </c>
      <c r="C237" s="13">
        <f>C238+C240+C242+C244+C246+C248+C250+C252+C254+C256+C258</f>
        <v>232938.90000000002</v>
      </c>
    </row>
    <row r="238" spans="1:3" ht="56.25" x14ac:dyDescent="0.3">
      <c r="A238" s="11" t="s">
        <v>348</v>
      </c>
      <c r="B238" s="11" t="s">
        <v>200</v>
      </c>
      <c r="C238" s="14">
        <f>C239</f>
        <v>580.20000000000005</v>
      </c>
    </row>
    <row r="239" spans="1:3" ht="37.5" x14ac:dyDescent="0.3">
      <c r="A239" s="11" t="s">
        <v>349</v>
      </c>
      <c r="B239" s="11" t="s">
        <v>238</v>
      </c>
      <c r="C239" s="14">
        <v>580.20000000000005</v>
      </c>
    </row>
    <row r="240" spans="1:3" ht="37.5" x14ac:dyDescent="0.3">
      <c r="A240" s="11" t="s">
        <v>350</v>
      </c>
      <c r="B240" s="11" t="s">
        <v>239</v>
      </c>
      <c r="C240" s="14">
        <f>C241</f>
        <v>13156.4</v>
      </c>
    </row>
    <row r="241" spans="1:3" ht="37.5" x14ac:dyDescent="0.3">
      <c r="A241" s="11" t="s">
        <v>351</v>
      </c>
      <c r="B241" s="11" t="s">
        <v>194</v>
      </c>
      <c r="C241" s="14">
        <v>13156.4</v>
      </c>
    </row>
    <row r="242" spans="1:3" ht="18.75" customHeight="1" x14ac:dyDescent="0.3">
      <c r="A242" s="11" t="s">
        <v>352</v>
      </c>
      <c r="B242" s="11" t="s">
        <v>171</v>
      </c>
      <c r="C242" s="14">
        <f>C243</f>
        <v>157758.1</v>
      </c>
    </row>
    <row r="243" spans="1:3" ht="37.5" x14ac:dyDescent="0.3">
      <c r="A243" s="11" t="s">
        <v>353</v>
      </c>
      <c r="B243" s="11" t="s">
        <v>172</v>
      </c>
      <c r="C243" s="14">
        <v>157758.1</v>
      </c>
    </row>
    <row r="244" spans="1:3" ht="56.25" x14ac:dyDescent="0.3">
      <c r="A244" s="11" t="s">
        <v>354</v>
      </c>
      <c r="B244" s="11" t="s">
        <v>400</v>
      </c>
      <c r="C244" s="14">
        <f>C245</f>
        <v>22801.200000000001</v>
      </c>
    </row>
    <row r="245" spans="1:3" ht="38.25" customHeight="1" x14ac:dyDescent="0.3">
      <c r="A245" s="11" t="s">
        <v>0</v>
      </c>
      <c r="B245" s="11" t="s">
        <v>401</v>
      </c>
      <c r="C245" s="14">
        <v>22801.200000000001</v>
      </c>
    </row>
    <row r="246" spans="1:3" ht="56.25" x14ac:dyDescent="0.3">
      <c r="A246" s="11" t="s">
        <v>1</v>
      </c>
      <c r="B246" s="11" t="s">
        <v>402</v>
      </c>
      <c r="C246" s="14">
        <f>C247</f>
        <v>1965.1</v>
      </c>
    </row>
    <row r="247" spans="1:3" ht="38.25" customHeight="1" x14ac:dyDescent="0.3">
      <c r="A247" s="11" t="s">
        <v>2</v>
      </c>
      <c r="B247" s="11" t="s">
        <v>403</v>
      </c>
      <c r="C247" s="14">
        <v>1965.1</v>
      </c>
    </row>
    <row r="248" spans="1:3" ht="39" customHeight="1" x14ac:dyDescent="0.3">
      <c r="A248" s="19" t="s">
        <v>3</v>
      </c>
      <c r="B248" s="20" t="s">
        <v>404</v>
      </c>
      <c r="C248" s="10">
        <f>C249</f>
        <v>1097.5</v>
      </c>
    </row>
    <row r="249" spans="1:3" ht="56.25" x14ac:dyDescent="0.3">
      <c r="A249" s="19" t="s">
        <v>4</v>
      </c>
      <c r="B249" s="20" t="s">
        <v>405</v>
      </c>
      <c r="C249" s="10">
        <v>1097.5</v>
      </c>
    </row>
    <row r="250" spans="1:3" ht="18.75" customHeight="1" x14ac:dyDescent="0.3">
      <c r="A250" s="19" t="s">
        <v>5</v>
      </c>
      <c r="B250" s="20" t="s">
        <v>406</v>
      </c>
      <c r="C250" s="10">
        <f>C251</f>
        <v>13314</v>
      </c>
    </row>
    <row r="251" spans="1:3" ht="37.5" x14ac:dyDescent="0.3">
      <c r="A251" s="19" t="s">
        <v>6</v>
      </c>
      <c r="B251" s="20" t="s">
        <v>407</v>
      </c>
      <c r="C251" s="10">
        <v>13314</v>
      </c>
    </row>
    <row r="252" spans="1:3" ht="56.25" x14ac:dyDescent="0.3">
      <c r="A252" s="19" t="s">
        <v>7</v>
      </c>
      <c r="B252" s="20" t="s">
        <v>408</v>
      </c>
      <c r="C252" s="10">
        <f>C253</f>
        <v>99.7</v>
      </c>
    </row>
    <row r="253" spans="1:3" ht="75" x14ac:dyDescent="0.3">
      <c r="A253" s="19" t="s">
        <v>8</v>
      </c>
      <c r="B253" s="20" t="s">
        <v>410</v>
      </c>
      <c r="C253" s="10">
        <v>99.7</v>
      </c>
    </row>
    <row r="254" spans="1:3" ht="37.5" x14ac:dyDescent="0.3">
      <c r="A254" s="19" t="s">
        <v>9</v>
      </c>
      <c r="B254" s="20" t="s">
        <v>409</v>
      </c>
      <c r="C254" s="10">
        <f>C255</f>
        <v>1</v>
      </c>
    </row>
    <row r="255" spans="1:3" ht="39" customHeight="1" x14ac:dyDescent="0.3">
      <c r="A255" s="19" t="s">
        <v>10</v>
      </c>
      <c r="B255" s="20" t="s">
        <v>411</v>
      </c>
      <c r="C255" s="10">
        <v>1</v>
      </c>
    </row>
    <row r="256" spans="1:3" ht="54.75" customHeight="1" x14ac:dyDescent="0.3">
      <c r="A256" s="19" t="s">
        <v>11</v>
      </c>
      <c r="B256" s="20" t="s">
        <v>412</v>
      </c>
      <c r="C256" s="10">
        <f>C257</f>
        <v>18329.3</v>
      </c>
    </row>
    <row r="257" spans="1:3" ht="75" x14ac:dyDescent="0.3">
      <c r="A257" s="19" t="s">
        <v>12</v>
      </c>
      <c r="B257" s="20" t="s">
        <v>413</v>
      </c>
      <c r="C257" s="10">
        <v>18329.3</v>
      </c>
    </row>
    <row r="258" spans="1:3" ht="37.5" x14ac:dyDescent="0.3">
      <c r="A258" s="19" t="s">
        <v>392</v>
      </c>
      <c r="B258" s="20" t="s">
        <v>414</v>
      </c>
      <c r="C258" s="10">
        <f>C259</f>
        <v>3836.4</v>
      </c>
    </row>
    <row r="259" spans="1:3" ht="56.25" x14ac:dyDescent="0.3">
      <c r="A259" s="19" t="s">
        <v>391</v>
      </c>
      <c r="B259" s="20" t="s">
        <v>415</v>
      </c>
      <c r="C259" s="10">
        <v>3836.4</v>
      </c>
    </row>
    <row r="260" spans="1:3" ht="19.5" customHeight="1" x14ac:dyDescent="0.3">
      <c r="A260" s="12" t="s">
        <v>393</v>
      </c>
      <c r="B260" s="12" t="s">
        <v>235</v>
      </c>
      <c r="C260" s="10">
        <f>C261</f>
        <v>55</v>
      </c>
    </row>
    <row r="261" spans="1:3" x14ac:dyDescent="0.3">
      <c r="A261" s="11" t="s">
        <v>394</v>
      </c>
      <c r="B261" s="11" t="s">
        <v>197</v>
      </c>
      <c r="C261" s="10">
        <f>C262</f>
        <v>55</v>
      </c>
    </row>
    <row r="262" spans="1:3" x14ac:dyDescent="0.3">
      <c r="A262" s="11" t="s">
        <v>395</v>
      </c>
      <c r="B262" s="11" t="s">
        <v>199</v>
      </c>
      <c r="C262" s="10">
        <v>55</v>
      </c>
    </row>
    <row r="263" spans="1:3" ht="37.5" x14ac:dyDescent="0.3">
      <c r="A263" s="12" t="s">
        <v>195</v>
      </c>
      <c r="B263" s="12" t="s">
        <v>174</v>
      </c>
      <c r="C263" s="13">
        <f>C266+C264+C265</f>
        <v>-245.9</v>
      </c>
    </row>
    <row r="264" spans="1:3" ht="37.5" x14ac:dyDescent="0.3">
      <c r="A264" s="11" t="s">
        <v>396</v>
      </c>
      <c r="B264" s="11" t="s">
        <v>398</v>
      </c>
      <c r="C264" s="14">
        <v>-14.4</v>
      </c>
    </row>
    <row r="265" spans="1:3" ht="112.5" x14ac:dyDescent="0.3">
      <c r="A265" s="11" t="s">
        <v>397</v>
      </c>
      <c r="B265" s="11" t="s">
        <v>399</v>
      </c>
      <c r="C265" s="14">
        <v>-8.1</v>
      </c>
    </row>
    <row r="266" spans="1:3" ht="37.5" x14ac:dyDescent="0.3">
      <c r="A266" s="11" t="s">
        <v>346</v>
      </c>
      <c r="B266" s="11" t="s">
        <v>175</v>
      </c>
      <c r="C266" s="14">
        <v>-223.4</v>
      </c>
    </row>
    <row r="267" spans="1:3" s="30" customFormat="1" ht="26.25" x14ac:dyDescent="0.4">
      <c r="A267" s="28"/>
      <c r="B267" s="28"/>
      <c r="C267" s="29"/>
    </row>
    <row r="268" spans="1:3" s="30" customFormat="1" ht="26.25" x14ac:dyDescent="0.4">
      <c r="A268" s="31"/>
      <c r="B268" s="32"/>
      <c r="C268" s="31"/>
    </row>
    <row r="269" spans="1:3" s="30" customFormat="1" ht="26.25" x14ac:dyDescent="0.4">
      <c r="A269" s="35"/>
      <c r="B269" s="35"/>
      <c r="C269" s="35"/>
    </row>
    <row r="270" spans="1:3" ht="27" x14ac:dyDescent="0.3">
      <c r="A270" s="33" t="s">
        <v>420</v>
      </c>
      <c r="B270" s="33"/>
      <c r="C270" s="33"/>
    </row>
    <row r="271" spans="1:3" ht="27" x14ac:dyDescent="0.3">
      <c r="A271" s="33" t="s">
        <v>421</v>
      </c>
      <c r="B271" s="33"/>
      <c r="C271" s="33"/>
    </row>
  </sheetData>
  <mergeCells count="9">
    <mergeCell ref="A271:C271"/>
    <mergeCell ref="A6:C6"/>
    <mergeCell ref="A269:C269"/>
    <mergeCell ref="B1:C1"/>
    <mergeCell ref="B2:C2"/>
    <mergeCell ref="B4:C4"/>
    <mergeCell ref="B3:C3"/>
    <mergeCell ref="A270:C270"/>
    <mergeCell ref="B8:C8"/>
  </mergeCells>
  <phoneticPr fontId="1" type="noConversion"/>
  <pageMargins left="0.78740157480314965" right="0.78740157480314965" top="0.98425196850393704" bottom="0.59055118110236227" header="0" footer="0"/>
  <pageSetup paperSize="9" scale="80" fitToHeight="1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1</vt:lpstr>
      <vt:lpstr>'Приложение 1'!_dst237062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Finotdel</dc:creator>
  <cp:lastModifiedBy>User 09</cp:lastModifiedBy>
  <cp:lastPrinted>2019-04-25T09:35:34Z</cp:lastPrinted>
  <dcterms:created xsi:type="dcterms:W3CDTF">2009-03-16T06:25:03Z</dcterms:created>
  <dcterms:modified xsi:type="dcterms:W3CDTF">2019-04-30T10:05:17Z</dcterms:modified>
</cp:coreProperties>
</file>