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4.01.2019\ЗАСЕДАНИЯ СОБРАНИЯ 2019\ОЧЕРЕДНОЕ ЗАСЕДАНИЕ 24.04.2019\РЕШЕНИЯ\24-04-2019_решение_199\"/>
    </mc:Choice>
  </mc:AlternateContent>
  <bookViews>
    <workbookView xWindow="360" yWindow="45" windowWidth="11355" windowHeight="8445"/>
  </bookViews>
  <sheets>
    <sheet name="все года" sheetId="1" r:id="rId1"/>
  </sheets>
  <definedNames>
    <definedName name="_xlnm.Print_Area" localSheetId="0">'все года'!$A$1:$T$27</definedName>
  </definedNames>
  <calcPr calcId="152511"/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0" i="1"/>
  <c r="E17" i="1"/>
  <c r="E19" i="1"/>
  <c r="S17" i="1"/>
  <c r="S19" i="1"/>
  <c r="M17" i="1"/>
  <c r="M19" i="1"/>
  <c r="N19" i="1"/>
  <c r="G11" i="1"/>
  <c r="G17" i="1"/>
  <c r="G19" i="1"/>
  <c r="G12" i="1"/>
  <c r="G13" i="1"/>
  <c r="G14" i="1"/>
  <c r="G15" i="1"/>
  <c r="G16" i="1"/>
  <c r="G10" i="1"/>
  <c r="F11" i="1"/>
  <c r="F12" i="1"/>
  <c r="F13" i="1"/>
  <c r="F14" i="1"/>
  <c r="F15" i="1"/>
  <c r="F16" i="1"/>
  <c r="F10" i="1"/>
  <c r="F17" i="1"/>
  <c r="F19" i="1"/>
  <c r="I17" i="1"/>
  <c r="I19" i="1"/>
  <c r="T17" i="1"/>
  <c r="T19" i="1"/>
  <c r="R17" i="1"/>
  <c r="R19" i="1"/>
  <c r="Q17" i="1"/>
  <c r="Q19" i="1"/>
  <c r="P17" i="1"/>
  <c r="P19" i="1"/>
  <c r="H17" i="1"/>
  <c r="H19" i="1"/>
  <c r="J17" i="1"/>
  <c r="J19" i="1"/>
  <c r="K17" i="1"/>
  <c r="K19" i="1"/>
  <c r="L17" i="1"/>
  <c r="L19" i="1"/>
  <c r="O17" i="1"/>
  <c r="O19" i="1"/>
</calcChain>
</file>

<file path=xl/sharedStrings.xml><?xml version="1.0" encoding="utf-8"?>
<sst xmlns="http://schemas.openxmlformats.org/spreadsheetml/2006/main" count="45" uniqueCount="32">
  <si>
    <t>Наименование муниципальных образований</t>
  </si>
  <si>
    <t xml:space="preserve">Калининское сельское поселение </t>
  </si>
  <si>
    <t>Красноярское сельское поселение</t>
  </si>
  <si>
    <t>Лозновское сельское поселение</t>
  </si>
  <si>
    <t xml:space="preserve">Маркинское сельское поселение </t>
  </si>
  <si>
    <t>Новоцимлянское сельское поселение</t>
  </si>
  <si>
    <t>Саркеловское сельское поселение</t>
  </si>
  <si>
    <t>Итого</t>
  </si>
  <si>
    <t>Цимлянское городское поселение</t>
  </si>
  <si>
    <t>Итого по  поселениям района</t>
  </si>
  <si>
    <t>Нераспределенный резерв средств на иные межбюджетные трансферты на поддержку мер по обеспечению сбалансированности местных бюджетов</t>
  </si>
  <si>
    <t>Итого межбюджетные трансферты</t>
  </si>
  <si>
    <t>2019 год</t>
  </si>
  <si>
    <t>2020 год</t>
  </si>
  <si>
    <t>к  решению Собрания депутатов</t>
  </si>
  <si>
    <t>Распределение межбюджетных трансфертов, предоставляемых другим бюджетам бюджетной системы Российской Федерации  на 2019 год и на плановый период 2020 и 2021 годов</t>
  </si>
  <si>
    <t>2021 год</t>
  </si>
  <si>
    <t>Субсидия на разработку проектно-сметной документации на строительство и реконструкцию и капитальный ремонт объектов водопроводно-канализационного хозяйства (министерство жилищно-коммунального хозяйства Ростовской области)</t>
  </si>
  <si>
    <t xml:space="preserve">Расходы по возмещению части платы граждан за коммунальные услуги </t>
  </si>
  <si>
    <t xml:space="preserve">Переселение граждан из многоквартирного аврийного жилищного фонда, признанного непригодным для проживания, аварийным и подлежащим сносу или реконтрукции </t>
  </si>
  <si>
    <t xml:space="preserve">Председатель Собрания депутатов -                                    </t>
  </si>
  <si>
    <t>глава Цимлянского района</t>
  </si>
  <si>
    <t>субсидия на разработку проектной документации на капитальный ремонт муниципальных учреждений культуры</t>
  </si>
  <si>
    <t>субсидия на капитальный ремонт муници-пальных учреждений культуры</t>
  </si>
  <si>
    <t xml:space="preserve">Ремонт и содержание автомобильных дорог общего пользования местного значения </t>
  </si>
  <si>
    <t>Расходы на осуществление полномочий по постановки на учет граждан на улучшение жилищных условий</t>
  </si>
  <si>
    <t>Ремонт и содержание внутригородских  дорог и искусственных сооружений на них</t>
  </si>
  <si>
    <t>Субсидия на приобретение специализированной коммунальной техники.</t>
  </si>
  <si>
    <t>Л.П. Перфилова</t>
  </si>
  <si>
    <t>Приложение №7</t>
  </si>
  <si>
    <t>(тыс.руб.)</t>
  </si>
  <si>
    <t xml:space="preserve">Цимлянского района от 24.04.2019 №199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</si>
</sst>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3" formatCode="0.0"/>
    <numFmt numFmtId="178" formatCode="#,##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22"/>
      <color indexed="8"/>
      <name val="Times New Roman"/>
      <family val="1"/>
      <charset val="204"/>
    </font>
    <font>
      <sz val="22"/>
      <name val="Times New Roman"/>
      <family val="1"/>
      <charset val="204"/>
    </font>
    <font>
      <sz val="22"/>
      <name val="Arial Cyr"/>
      <charset val="204"/>
    </font>
    <font>
      <b/>
      <sz val="2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8" fillId="0" borderId="0" xfId="0" applyFont="1"/>
    <xf numFmtId="0" fontId="4" fillId="0" borderId="0" xfId="0" applyFont="1" applyFill="1" applyBorder="1"/>
    <xf numFmtId="178" fontId="6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/>
    <xf numFmtId="173" fontId="2" fillId="0" borderId="1" xfId="0" applyNumberFormat="1" applyFont="1" applyBorder="1" applyAlignment="1">
      <alignment horizontal="center"/>
    </xf>
    <xf numFmtId="0" fontId="6" fillId="0" borderId="1" xfId="0" applyFont="1" applyBorder="1"/>
    <xf numFmtId="178" fontId="6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3" fillId="0" borderId="0" xfId="0" applyFont="1" applyAlignment="1"/>
    <xf numFmtId="0" fontId="3" fillId="0" borderId="1" xfId="0" applyFont="1" applyBorder="1"/>
    <xf numFmtId="0" fontId="7" fillId="0" borderId="0" xfId="0" applyFont="1" applyBorder="1" applyAlignment="1">
      <alignment vertical="top" wrapText="1"/>
    </xf>
    <xf numFmtId="0" fontId="9" fillId="0" borderId="0" xfId="0" applyFont="1" applyFill="1" applyAlignment="1">
      <alignment vertical="top" wrapText="1"/>
    </xf>
    <xf numFmtId="0" fontId="3" fillId="0" borderId="0" xfId="0" applyFont="1" applyFill="1"/>
    <xf numFmtId="0" fontId="2" fillId="0" borderId="1" xfId="0" applyFont="1" applyBorder="1" applyAlignment="1">
      <alignment horizontal="center" vertical="top" wrapText="1" shrinkToFit="1"/>
    </xf>
    <xf numFmtId="178" fontId="2" fillId="0" borderId="1" xfId="0" applyNumberFormat="1" applyFont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 wrapText="1" shrinkToFi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0" fillId="0" borderId="0" xfId="0" applyFont="1"/>
    <xf numFmtId="0" fontId="11" fillId="0" borderId="0" xfId="0" applyFont="1" applyFill="1" applyAlignment="1">
      <alignment vertical="center"/>
    </xf>
    <xf numFmtId="0" fontId="12" fillId="0" borderId="0" xfId="0" applyFont="1" applyFill="1"/>
    <xf numFmtId="0" fontId="11" fillId="0" borderId="0" xfId="0" applyFont="1"/>
    <xf numFmtId="0" fontId="11" fillId="0" borderId="0" xfId="0" applyFont="1" applyAlignment="1">
      <alignment horizontal="right"/>
    </xf>
    <xf numFmtId="0" fontId="11" fillId="0" borderId="0" xfId="0" applyFont="1" applyAlignment="1"/>
    <xf numFmtId="0" fontId="11" fillId="0" borderId="0" xfId="0" applyFont="1" applyAlignment="1">
      <alignment wrapText="1"/>
    </xf>
    <xf numFmtId="0" fontId="7" fillId="0" borderId="1" xfId="0" applyFont="1" applyBorder="1" applyAlignment="1">
      <alignment horizontal="right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0" xfId="0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6" fillId="0" borderId="1" xfId="0" applyNumberFormat="1" applyFont="1" applyBorder="1" applyAlignment="1">
      <alignment horizontal="left" wrapText="1" shrinkToFit="1"/>
    </xf>
    <xf numFmtId="0" fontId="3" fillId="0" borderId="0" xfId="0" applyFont="1" applyBorder="1" applyAlignment="1">
      <alignment horizontal="center" vertical="top" wrapText="1"/>
    </xf>
    <xf numFmtId="0" fontId="0" fillId="0" borderId="0" xfId="0" applyAlignment="1"/>
    <xf numFmtId="0" fontId="7" fillId="0" borderId="3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 wrapText="1" shrinkToFit="1"/>
    </xf>
    <xf numFmtId="0" fontId="2" fillId="0" borderId="4" xfId="0" applyFont="1" applyFill="1" applyBorder="1" applyAlignment="1">
      <alignment horizontal="center" vertical="top" wrapText="1" shrinkToFit="1"/>
    </xf>
    <xf numFmtId="0" fontId="2" fillId="0" borderId="2" xfId="0" applyFont="1" applyFill="1" applyBorder="1" applyAlignment="1">
      <alignment horizontal="center" vertical="top" wrapText="1" shrinkToFit="1"/>
    </xf>
    <xf numFmtId="0" fontId="3" fillId="0" borderId="1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0"/>
  <sheetViews>
    <sheetView tabSelected="1" view="pageBreakPreview" topLeftCell="A10" zoomScale="60" zoomScaleNormal="100" workbookViewId="0">
      <selection activeCell="A25" sqref="A25:O25"/>
    </sheetView>
  </sheetViews>
  <sheetFormatPr defaultRowHeight="15.75" x14ac:dyDescent="0.25"/>
  <cols>
    <col min="1" max="2" width="9.140625" style="1"/>
    <col min="3" max="3" width="20.42578125" style="1" customWidth="1"/>
    <col min="4" max="4" width="0.7109375" style="1" hidden="1" customWidth="1"/>
    <col min="5" max="5" width="11.5703125" style="1" customWidth="1"/>
    <col min="6" max="6" width="11.42578125" style="1" customWidth="1"/>
    <col min="7" max="7" width="10.28515625" style="1" customWidth="1"/>
    <col min="8" max="8" width="20.140625" style="1" customWidth="1"/>
    <col min="9" max="9" width="15.85546875" style="1" customWidth="1"/>
    <col min="10" max="12" width="8.7109375" style="1" customWidth="1"/>
    <col min="13" max="13" width="12.5703125" style="1" customWidth="1"/>
    <col min="14" max="15" width="17.5703125" style="1" customWidth="1"/>
    <col min="16" max="16" width="12.28515625" style="4" customWidth="1"/>
    <col min="17" max="18" width="9.140625" style="4"/>
    <col min="19" max="19" width="14.42578125" style="4" customWidth="1"/>
    <col min="20" max="20" width="21.85546875" style="4" customWidth="1"/>
    <col min="21" max="16384" width="9.140625" style="4"/>
  </cols>
  <sheetData>
    <row r="1" spans="1:22" s="30" customFormat="1" ht="27.75" x14ac:dyDescent="0.4">
      <c r="M1" s="32"/>
      <c r="N1" s="32"/>
      <c r="O1" s="31"/>
      <c r="P1" s="31"/>
      <c r="Q1" s="31"/>
      <c r="R1" s="31"/>
      <c r="S1" s="31"/>
      <c r="T1" s="31" t="s">
        <v>29</v>
      </c>
    </row>
    <row r="2" spans="1:22" s="30" customFormat="1" ht="27.75" x14ac:dyDescent="0.4">
      <c r="M2" s="33"/>
      <c r="N2" s="33"/>
      <c r="O2" s="57" t="s">
        <v>14</v>
      </c>
      <c r="P2" s="57"/>
      <c r="Q2" s="57"/>
      <c r="R2" s="57"/>
      <c r="S2" s="57"/>
      <c r="T2" s="57"/>
    </row>
    <row r="3" spans="1:22" s="30" customFormat="1" ht="27.75" x14ac:dyDescent="0.4">
      <c r="M3" s="33"/>
      <c r="N3" s="33"/>
      <c r="O3" s="57" t="s">
        <v>31</v>
      </c>
      <c r="P3" s="57"/>
      <c r="Q3" s="57"/>
      <c r="R3" s="57"/>
      <c r="S3" s="57"/>
      <c r="T3" s="57"/>
    </row>
    <row r="4" spans="1:22" s="30" customFormat="1" ht="27.75" x14ac:dyDescent="0.4"/>
    <row r="5" spans="1:22" s="30" customFormat="1" ht="55.5" customHeight="1" x14ac:dyDescent="0.4">
      <c r="A5" s="56" t="s">
        <v>15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</row>
    <row r="6" spans="1:22" s="30" customFormat="1" ht="27.75" x14ac:dyDescent="0.4"/>
    <row r="7" spans="1:22" s="30" customFormat="1" ht="27.75" x14ac:dyDescent="0.4">
      <c r="T7" s="30" t="s">
        <v>30</v>
      </c>
    </row>
    <row r="8" spans="1:22" s="2" customFormat="1" ht="152.25" customHeight="1" x14ac:dyDescent="0.3">
      <c r="A8" s="55" t="s">
        <v>0</v>
      </c>
      <c r="B8" s="55"/>
      <c r="C8" s="55"/>
      <c r="D8" s="55"/>
      <c r="E8" s="49" t="s">
        <v>7</v>
      </c>
      <c r="F8" s="50"/>
      <c r="G8" s="51"/>
      <c r="H8" s="22" t="s">
        <v>22</v>
      </c>
      <c r="I8" s="22" t="s">
        <v>23</v>
      </c>
      <c r="J8" s="52" t="s">
        <v>24</v>
      </c>
      <c r="K8" s="53"/>
      <c r="L8" s="54"/>
      <c r="M8" s="24" t="s">
        <v>25</v>
      </c>
      <c r="N8" s="25" t="s">
        <v>26</v>
      </c>
      <c r="O8" s="15" t="s">
        <v>17</v>
      </c>
      <c r="P8" s="35" t="s">
        <v>18</v>
      </c>
      <c r="Q8" s="36"/>
      <c r="R8" s="37"/>
      <c r="S8" s="26" t="s">
        <v>27</v>
      </c>
      <c r="T8" s="34" t="s">
        <v>19</v>
      </c>
      <c r="U8" s="19"/>
      <c r="V8" s="19"/>
    </row>
    <row r="9" spans="1:22" s="2" customFormat="1" ht="24" customHeight="1" x14ac:dyDescent="0.3">
      <c r="A9" s="55"/>
      <c r="B9" s="55"/>
      <c r="C9" s="55"/>
      <c r="D9" s="55"/>
      <c r="E9" s="16" t="s">
        <v>12</v>
      </c>
      <c r="F9" s="16" t="s">
        <v>13</v>
      </c>
      <c r="G9" s="16" t="s">
        <v>16</v>
      </c>
      <c r="H9" s="16" t="s">
        <v>12</v>
      </c>
      <c r="I9" s="16" t="s">
        <v>12</v>
      </c>
      <c r="J9" s="16" t="s">
        <v>12</v>
      </c>
      <c r="K9" s="16" t="s">
        <v>13</v>
      </c>
      <c r="L9" s="16" t="s">
        <v>16</v>
      </c>
      <c r="M9" s="16" t="s">
        <v>12</v>
      </c>
      <c r="N9" s="16" t="s">
        <v>12</v>
      </c>
      <c r="O9" s="16" t="s">
        <v>12</v>
      </c>
      <c r="P9" s="16" t="s">
        <v>12</v>
      </c>
      <c r="Q9" s="16" t="s">
        <v>13</v>
      </c>
      <c r="R9" s="16" t="s">
        <v>16</v>
      </c>
      <c r="S9" s="16" t="s">
        <v>12</v>
      </c>
      <c r="T9" s="16" t="s">
        <v>12</v>
      </c>
    </row>
    <row r="10" spans="1:22" s="2" customFormat="1" ht="18.75" x14ac:dyDescent="0.3">
      <c r="A10" s="38" t="s">
        <v>1</v>
      </c>
      <c r="B10" s="38"/>
      <c r="C10" s="38"/>
      <c r="D10" s="38"/>
      <c r="E10" s="23">
        <f>SUM(H10+I10+J10+N10+O10+P10+T10+M10+S10)</f>
        <v>1525</v>
      </c>
      <c r="F10" s="23">
        <f>SUM(K10+Q10)</f>
        <v>0</v>
      </c>
      <c r="G10" s="23">
        <f>SUM(L10+R10)</f>
        <v>0</v>
      </c>
      <c r="H10" s="23"/>
      <c r="I10" s="23"/>
      <c r="J10" s="23"/>
      <c r="K10" s="23"/>
      <c r="L10" s="23"/>
      <c r="M10" s="23">
        <v>8.9</v>
      </c>
      <c r="N10" s="23"/>
      <c r="O10" s="23"/>
      <c r="P10" s="23"/>
      <c r="Q10" s="23"/>
      <c r="R10" s="23"/>
      <c r="S10" s="23">
        <v>1516.1</v>
      </c>
      <c r="T10" s="18"/>
    </row>
    <row r="11" spans="1:22" s="2" customFormat="1" ht="18.75" x14ac:dyDescent="0.3">
      <c r="A11" s="38" t="s">
        <v>2</v>
      </c>
      <c r="B11" s="38"/>
      <c r="C11" s="38"/>
      <c r="D11" s="38"/>
      <c r="E11" s="23">
        <f t="shared" ref="E11:E16" si="0">SUM(H11+I11+J11+N11+O11+P11+T11+M11+S11)</f>
        <v>1916.5</v>
      </c>
      <c r="F11" s="23">
        <f t="shared" ref="F11:F16" si="1">SUM(K11+Q11)</f>
        <v>0</v>
      </c>
      <c r="G11" s="23">
        <f t="shared" ref="G11:G16" si="2">SUM(L11+R11)</f>
        <v>0</v>
      </c>
      <c r="H11" s="23"/>
      <c r="I11" s="23"/>
      <c r="J11" s="23"/>
      <c r="K11" s="23"/>
      <c r="L11" s="23"/>
      <c r="M11" s="23">
        <v>22.5</v>
      </c>
      <c r="N11" s="23"/>
      <c r="O11" s="23"/>
      <c r="P11" s="23"/>
      <c r="Q11" s="23"/>
      <c r="R11" s="23"/>
      <c r="S11" s="23">
        <v>1894</v>
      </c>
      <c r="T11" s="18"/>
    </row>
    <row r="12" spans="1:22" s="2" customFormat="1" ht="18.75" x14ac:dyDescent="0.3">
      <c r="A12" s="38" t="s">
        <v>3</v>
      </c>
      <c r="B12" s="38"/>
      <c r="C12" s="38"/>
      <c r="D12" s="38"/>
      <c r="E12" s="23">
        <f t="shared" si="0"/>
        <v>1909.5</v>
      </c>
      <c r="F12" s="23">
        <f t="shared" si="1"/>
        <v>0</v>
      </c>
      <c r="G12" s="23">
        <f t="shared" si="2"/>
        <v>0</v>
      </c>
      <c r="H12" s="23"/>
      <c r="I12" s="23"/>
      <c r="J12" s="23"/>
      <c r="K12" s="23"/>
      <c r="L12" s="23"/>
      <c r="M12" s="23">
        <v>15.5</v>
      </c>
      <c r="N12" s="23"/>
      <c r="O12" s="23"/>
      <c r="P12" s="23"/>
      <c r="Q12" s="23"/>
      <c r="R12" s="23"/>
      <c r="S12" s="23">
        <v>1894</v>
      </c>
      <c r="T12" s="18"/>
    </row>
    <row r="13" spans="1:22" s="2" customFormat="1" ht="18.75" x14ac:dyDescent="0.3">
      <c r="A13" s="38" t="s">
        <v>4</v>
      </c>
      <c r="B13" s="38"/>
      <c r="C13" s="38"/>
      <c r="D13" s="38"/>
      <c r="E13" s="23">
        <f t="shared" si="0"/>
        <v>8827.6</v>
      </c>
      <c r="F13" s="23">
        <f t="shared" si="1"/>
        <v>0</v>
      </c>
      <c r="G13" s="23">
        <f t="shared" si="2"/>
        <v>0</v>
      </c>
      <c r="H13" s="23"/>
      <c r="I13" s="23">
        <v>8817.2000000000007</v>
      </c>
      <c r="J13" s="23"/>
      <c r="K13" s="23"/>
      <c r="L13" s="23"/>
      <c r="M13" s="23">
        <v>10.4</v>
      </c>
      <c r="N13" s="23"/>
      <c r="O13" s="23"/>
      <c r="P13" s="23"/>
      <c r="Q13" s="23"/>
      <c r="R13" s="23"/>
      <c r="S13" s="23"/>
      <c r="T13" s="18"/>
    </row>
    <row r="14" spans="1:22" s="2" customFormat="1" ht="18.75" x14ac:dyDescent="0.3">
      <c r="A14" s="38" t="s">
        <v>5</v>
      </c>
      <c r="B14" s="38"/>
      <c r="C14" s="38"/>
      <c r="D14" s="38"/>
      <c r="E14" s="23">
        <f t="shared" si="0"/>
        <v>1522.3</v>
      </c>
      <c r="F14" s="23">
        <f t="shared" si="1"/>
        <v>0</v>
      </c>
      <c r="G14" s="23">
        <f t="shared" si="2"/>
        <v>0</v>
      </c>
      <c r="H14" s="23"/>
      <c r="I14" s="23"/>
      <c r="J14" s="23"/>
      <c r="K14" s="23"/>
      <c r="L14" s="23"/>
      <c r="M14" s="23">
        <v>6.2</v>
      </c>
      <c r="N14" s="23"/>
      <c r="O14" s="23"/>
      <c r="P14" s="23"/>
      <c r="Q14" s="23"/>
      <c r="R14" s="23"/>
      <c r="S14" s="23">
        <v>1516.1</v>
      </c>
      <c r="T14" s="18"/>
    </row>
    <row r="15" spans="1:22" s="2" customFormat="1" ht="18.75" x14ac:dyDescent="0.3">
      <c r="A15" s="38" t="s">
        <v>6</v>
      </c>
      <c r="B15" s="38"/>
      <c r="C15" s="38"/>
      <c r="D15" s="38"/>
      <c r="E15" s="23">
        <f t="shared" si="0"/>
        <v>4412.2</v>
      </c>
      <c r="F15" s="23">
        <f t="shared" si="1"/>
        <v>0</v>
      </c>
      <c r="G15" s="23">
        <f t="shared" si="2"/>
        <v>0</v>
      </c>
      <c r="H15" s="23">
        <v>2507.1</v>
      </c>
      <c r="I15" s="23"/>
      <c r="J15" s="23"/>
      <c r="K15" s="23"/>
      <c r="L15" s="23"/>
      <c r="M15" s="23">
        <v>11.1</v>
      </c>
      <c r="N15" s="23"/>
      <c r="O15" s="23"/>
      <c r="P15" s="23"/>
      <c r="Q15" s="23"/>
      <c r="R15" s="23"/>
      <c r="S15" s="23">
        <v>1894</v>
      </c>
      <c r="T15" s="18"/>
    </row>
    <row r="16" spans="1:22" s="2" customFormat="1" ht="18.75" x14ac:dyDescent="0.3">
      <c r="A16" s="39" t="s">
        <v>8</v>
      </c>
      <c r="B16" s="40"/>
      <c r="C16" s="40"/>
      <c r="D16" s="7"/>
      <c r="E16" s="23">
        <f t="shared" si="0"/>
        <v>89118.400000000009</v>
      </c>
      <c r="F16" s="23">
        <f t="shared" si="1"/>
        <v>10242.4</v>
      </c>
      <c r="G16" s="23">
        <f t="shared" si="2"/>
        <v>10242.4</v>
      </c>
      <c r="H16" s="23"/>
      <c r="I16" s="23"/>
      <c r="J16" s="23">
        <v>781.5</v>
      </c>
      <c r="K16" s="23">
        <v>781.5</v>
      </c>
      <c r="L16" s="23">
        <v>781.5</v>
      </c>
      <c r="M16" s="23">
        <v>0</v>
      </c>
      <c r="N16" s="23">
        <v>608.9</v>
      </c>
      <c r="O16" s="23">
        <v>52528</v>
      </c>
      <c r="P16" s="23">
        <v>9411.2000000000007</v>
      </c>
      <c r="Q16" s="23">
        <v>9460.9</v>
      </c>
      <c r="R16" s="23">
        <v>9460.9</v>
      </c>
      <c r="S16" s="23">
        <v>1516</v>
      </c>
      <c r="T16" s="23">
        <v>24272.799999999999</v>
      </c>
    </row>
    <row r="17" spans="1:20" s="2" customFormat="1" ht="18.75" x14ac:dyDescent="0.3">
      <c r="A17" s="42" t="s">
        <v>9</v>
      </c>
      <c r="B17" s="42"/>
      <c r="C17" s="42"/>
      <c r="D17" s="42"/>
      <c r="E17" s="6">
        <f>SUM(E10:E16)</f>
        <v>109231.5</v>
      </c>
      <c r="F17" s="6">
        <f>SUM(F10:F16)</f>
        <v>10242.4</v>
      </c>
      <c r="G17" s="6">
        <f>SUM(G10:G16)</f>
        <v>10242.4</v>
      </c>
      <c r="H17" s="6">
        <f>H10+H11+H12+H13+H14+H15+H16</f>
        <v>2507.1</v>
      </c>
      <c r="I17" s="6">
        <f>I10+I11+I12+I13+I14+I15+I16</f>
        <v>8817.2000000000007</v>
      </c>
      <c r="J17" s="6">
        <f>SUM(J10:J16)</f>
        <v>781.5</v>
      </c>
      <c r="K17" s="6">
        <f>SUM(K10:K16)</f>
        <v>781.5</v>
      </c>
      <c r="L17" s="6">
        <f>SUM(L10:L16)</f>
        <v>781.5</v>
      </c>
      <c r="M17" s="6">
        <f>SUM(M10:M16)</f>
        <v>74.599999999999994</v>
      </c>
      <c r="N17" s="6">
        <v>608.9</v>
      </c>
      <c r="O17" s="6">
        <f>SUM(O10:O16)</f>
        <v>52528</v>
      </c>
      <c r="P17" s="6">
        <f>P16</f>
        <v>9411.2000000000007</v>
      </c>
      <c r="Q17" s="6">
        <f>Q16</f>
        <v>9460.9</v>
      </c>
      <c r="R17" s="6">
        <f>R16</f>
        <v>9460.9</v>
      </c>
      <c r="S17" s="6">
        <f>SUM(S10:S16)</f>
        <v>10230.200000000001</v>
      </c>
      <c r="T17" s="6">
        <f>T16</f>
        <v>24272.799999999999</v>
      </c>
    </row>
    <row r="18" spans="1:20" s="2" customFormat="1" ht="63" customHeight="1" x14ac:dyDescent="0.3">
      <c r="A18" s="39" t="s">
        <v>10</v>
      </c>
      <c r="B18" s="40"/>
      <c r="C18" s="45"/>
      <c r="D18" s="8"/>
      <c r="E18" s="9">
        <v>0</v>
      </c>
      <c r="F18" s="9"/>
      <c r="G18" s="9"/>
      <c r="H18" s="9"/>
      <c r="I18" s="9"/>
      <c r="J18" s="9"/>
      <c r="K18" s="9"/>
      <c r="L18" s="9"/>
      <c r="M18" s="9"/>
      <c r="N18" s="9"/>
      <c r="O18" s="9"/>
      <c r="P18" s="6"/>
      <c r="Q18" s="6"/>
      <c r="R18" s="6"/>
      <c r="S18" s="6"/>
      <c r="T18" s="18"/>
    </row>
    <row r="19" spans="1:20" s="2" customFormat="1" ht="18.75" x14ac:dyDescent="0.3">
      <c r="A19" s="46" t="s">
        <v>11</v>
      </c>
      <c r="B19" s="46"/>
      <c r="C19" s="46"/>
      <c r="D19" s="10"/>
      <c r="E19" s="11">
        <f>E17+E18</f>
        <v>109231.5</v>
      </c>
      <c r="F19" s="11">
        <f t="shared" ref="F19:T19" si="3">F17+F18</f>
        <v>10242.4</v>
      </c>
      <c r="G19" s="11">
        <f t="shared" si="3"/>
        <v>10242.4</v>
      </c>
      <c r="H19" s="11">
        <f t="shared" si="3"/>
        <v>2507.1</v>
      </c>
      <c r="I19" s="11">
        <f t="shared" si="3"/>
        <v>8817.2000000000007</v>
      </c>
      <c r="J19" s="11">
        <f t="shared" si="3"/>
        <v>781.5</v>
      </c>
      <c r="K19" s="11">
        <f t="shared" si="3"/>
        <v>781.5</v>
      </c>
      <c r="L19" s="11">
        <f t="shared" si="3"/>
        <v>781.5</v>
      </c>
      <c r="M19" s="11">
        <f t="shared" si="3"/>
        <v>74.599999999999994</v>
      </c>
      <c r="N19" s="11">
        <f t="shared" si="3"/>
        <v>608.9</v>
      </c>
      <c r="O19" s="11">
        <f t="shared" si="3"/>
        <v>52528</v>
      </c>
      <c r="P19" s="11">
        <f t="shared" si="3"/>
        <v>9411.2000000000007</v>
      </c>
      <c r="Q19" s="11">
        <f t="shared" si="3"/>
        <v>9460.9</v>
      </c>
      <c r="R19" s="11">
        <f t="shared" si="3"/>
        <v>9460.9</v>
      </c>
      <c r="S19" s="11">
        <f>SUM(S17+S18)</f>
        <v>10230.200000000001</v>
      </c>
      <c r="T19" s="11">
        <f t="shared" si="3"/>
        <v>24272.799999999999</v>
      </c>
    </row>
    <row r="20" spans="1:20" s="30" customFormat="1" ht="27.75" x14ac:dyDescent="0.4"/>
    <row r="21" spans="1:20" s="30" customFormat="1" ht="27.75" x14ac:dyDescent="0.4"/>
    <row r="22" spans="1:20" s="30" customFormat="1" ht="27.75" x14ac:dyDescent="0.4"/>
    <row r="23" spans="1:20" s="2" customFormat="1" ht="27.75" x14ac:dyDescent="0.4">
      <c r="B23" s="28"/>
      <c r="C23" s="29"/>
      <c r="D23" s="20"/>
      <c r="E23" s="27" t="s">
        <v>20</v>
      </c>
      <c r="F23" s="21"/>
      <c r="G23" s="21"/>
      <c r="H23" s="21"/>
      <c r="I23" s="21"/>
      <c r="J23" s="21"/>
    </row>
    <row r="24" spans="1:20" s="2" customFormat="1" ht="27.75" x14ac:dyDescent="0.4">
      <c r="B24" s="27"/>
      <c r="C24" s="27"/>
      <c r="D24" s="21"/>
      <c r="E24" s="27" t="s">
        <v>21</v>
      </c>
      <c r="F24" s="21"/>
      <c r="G24" s="21"/>
      <c r="H24" s="21"/>
      <c r="I24" s="21"/>
      <c r="J24" s="21"/>
      <c r="Q24" s="31" t="s">
        <v>28</v>
      </c>
    </row>
    <row r="25" spans="1:20" s="2" customFormat="1" ht="18.75" x14ac:dyDescent="0.3">
      <c r="A25" s="47"/>
      <c r="B25" s="47"/>
      <c r="C25" s="47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</row>
    <row r="26" spans="1:20" s="2" customFormat="1" ht="18.75" x14ac:dyDescent="0.3"/>
    <row r="27" spans="1:20" s="2" customFormat="1" ht="18.75" x14ac:dyDescent="0.3">
      <c r="A27" s="3"/>
      <c r="H27" s="17"/>
      <c r="I27" s="17"/>
    </row>
    <row r="28" spans="1:20" s="5" customFormat="1" ht="15" customHeight="1" x14ac:dyDescent="0.3">
      <c r="A28" s="43"/>
      <c r="B28" s="43"/>
      <c r="C28" s="43"/>
      <c r="D28" s="43"/>
      <c r="E28" s="4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20" ht="13.5" customHeight="1" x14ac:dyDescent="0.25">
      <c r="A29" s="44"/>
      <c r="B29" s="44"/>
      <c r="C29" s="44"/>
      <c r="D29" s="44"/>
      <c r="E29" s="44"/>
      <c r="F29" s="14"/>
      <c r="G29" s="14"/>
      <c r="H29" s="14"/>
      <c r="I29" s="14"/>
      <c r="J29" s="14"/>
      <c r="K29" s="14"/>
      <c r="L29" s="14"/>
      <c r="M29" s="14"/>
      <c r="N29" s="14"/>
      <c r="O29" s="14"/>
    </row>
    <row r="30" spans="1:20" x14ac:dyDescent="0.25">
      <c r="A30" s="41"/>
      <c r="B30" s="41"/>
      <c r="C30" s="41"/>
      <c r="D30" s="41"/>
      <c r="E30" s="41"/>
      <c r="F30" s="12"/>
      <c r="G30" s="12"/>
      <c r="H30" s="12"/>
      <c r="I30" s="12"/>
      <c r="J30" s="12"/>
      <c r="K30" s="12"/>
      <c r="L30" s="12"/>
      <c r="M30" s="12"/>
      <c r="N30" s="12"/>
      <c r="O30" s="12"/>
    </row>
  </sheetData>
  <mergeCells count="21">
    <mergeCell ref="A5:T5"/>
    <mergeCell ref="O2:T2"/>
    <mergeCell ref="O3:T3"/>
    <mergeCell ref="A16:C16"/>
    <mergeCell ref="A30:E30"/>
    <mergeCell ref="A15:D15"/>
    <mergeCell ref="A17:D17"/>
    <mergeCell ref="A28:E28"/>
    <mergeCell ref="A29:E29"/>
    <mergeCell ref="A18:C18"/>
    <mergeCell ref="A19:C19"/>
    <mergeCell ref="A25:O25"/>
    <mergeCell ref="P8:R8"/>
    <mergeCell ref="A14:D14"/>
    <mergeCell ref="A13:D13"/>
    <mergeCell ref="A12:D12"/>
    <mergeCell ref="A10:D10"/>
    <mergeCell ref="A11:D11"/>
    <mergeCell ref="E8:G8"/>
    <mergeCell ref="J8:L8"/>
    <mergeCell ref="A8:D9"/>
  </mergeCells>
  <phoneticPr fontId="1" type="noConversion"/>
  <pageMargins left="0.78740157480314965" right="0.78740157480314965" top="0.98425196850393704" bottom="0.59055118110236227" header="0" footer="0"/>
  <pageSetup paperSize="9"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Company>Финотдел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User 09</cp:lastModifiedBy>
  <cp:lastPrinted>2019-04-25T08:54:49Z</cp:lastPrinted>
  <dcterms:created xsi:type="dcterms:W3CDTF">2007-11-05T11:35:55Z</dcterms:created>
  <dcterms:modified xsi:type="dcterms:W3CDTF">2019-04-25T08:55:38Z</dcterms:modified>
</cp:coreProperties>
</file>