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4.01.2019\ЗАСЕДАНИЯ СОБРАНИЯ 2019\ОЧЕРЕДНОЕ ЗАСЕДАНИЕ 26.02.2019\РЕШЕНИЯ\26-02-2019_решение_185\"/>
    </mc:Choice>
  </mc:AlternateContent>
  <bookViews>
    <workbookView xWindow="360" yWindow="45" windowWidth="11355" windowHeight="8445"/>
  </bookViews>
  <sheets>
    <sheet name="все года" sheetId="1" r:id="rId1"/>
  </sheets>
  <definedNames>
    <definedName name="_xlnm.Print_Area" localSheetId="0">'все года'!$A$1:$S$26</definedName>
  </definedNames>
  <calcPr calcId="152511"/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5" i="1"/>
  <c r="E9" i="1"/>
  <c r="M16" i="1"/>
  <c r="M18" i="1"/>
  <c r="N18" i="1"/>
  <c r="G10" i="1"/>
  <c r="G11" i="1"/>
  <c r="G12" i="1"/>
  <c r="G13" i="1"/>
  <c r="G14" i="1"/>
  <c r="G16" i="1"/>
  <c r="G18" i="1"/>
  <c r="G15" i="1"/>
  <c r="G9" i="1"/>
  <c r="F10" i="1"/>
  <c r="F11" i="1"/>
  <c r="F12" i="1"/>
  <c r="F13" i="1"/>
  <c r="F14" i="1"/>
  <c r="F15" i="1"/>
  <c r="F9" i="1"/>
  <c r="I16" i="1"/>
  <c r="I18" i="1"/>
  <c r="S16" i="1"/>
  <c r="S18" i="1"/>
  <c r="R16" i="1"/>
  <c r="R18" i="1"/>
  <c r="Q16" i="1"/>
  <c r="Q18" i="1"/>
  <c r="P16" i="1"/>
  <c r="P18" i="1"/>
  <c r="H16" i="1"/>
  <c r="H18" i="1"/>
  <c r="J16" i="1"/>
  <c r="J18" i="1"/>
  <c r="K16" i="1"/>
  <c r="K18" i="1"/>
  <c r="L16" i="1"/>
  <c r="L18" i="1"/>
  <c r="O16" i="1"/>
  <c r="O18" i="1"/>
  <c r="F16" i="1"/>
  <c r="F18" i="1"/>
  <c r="E16" i="1"/>
  <c r="E18" i="1"/>
</calcChain>
</file>

<file path=xl/sharedStrings.xml><?xml version="1.0" encoding="utf-8"?>
<sst xmlns="http://schemas.openxmlformats.org/spreadsheetml/2006/main" count="42" uniqueCount="30">
  <si>
    <t>Наименование муниципальных образований</t>
  </si>
  <si>
    <t xml:space="preserve">Калининское сельское поселение </t>
  </si>
  <si>
    <t>Красноярское сельское поселение</t>
  </si>
  <si>
    <t>Лозновское сельское поселение</t>
  </si>
  <si>
    <t xml:space="preserve">Маркинское сельское поселение </t>
  </si>
  <si>
    <t>Новоцимлянское сельское поселение</t>
  </si>
  <si>
    <t>Саркеловское сельское поселение</t>
  </si>
  <si>
    <t>Итого</t>
  </si>
  <si>
    <t>Цимлянское городское поселение</t>
  </si>
  <si>
    <t>Итого по  поселениям района</t>
  </si>
  <si>
    <t>Нераспределенный резерв средств на иные межбюджетные трансферты на поддержку мер по обеспечению сбалансированности местных бюджетов</t>
  </si>
  <si>
    <t>Итого межбюджетные трансферты</t>
  </si>
  <si>
    <t>2019 год</t>
  </si>
  <si>
    <t>2020 год</t>
  </si>
  <si>
    <t>к  решению Собрания депутатов</t>
  </si>
  <si>
    <t>Распределение межбюджетных трансфертов, предоставляемых другим бюджетам бюджетной системы Российской Федерации  на 2019 год и на плановый период 2020 и 2021 годов</t>
  </si>
  <si>
    <t>2021 год</t>
  </si>
  <si>
    <t>Субсидия на разработку проектно-сметной документации на строительство и реконструкцию и капитальный ремонт объектов водопроводно-канализационного хозяйства (министерство жилищно-коммунального хозяйства Ростовской области)</t>
  </si>
  <si>
    <t xml:space="preserve">Расходы по возмещению части платы граждан за коммунальные услуги </t>
  </si>
  <si>
    <t xml:space="preserve">Переселение граждан из многоквартирного аврийного жилищного фонда, признанного непригодным для проживания, аварийным и подлежащим сносу или реконтрукции </t>
  </si>
  <si>
    <t xml:space="preserve">Председатель Собрания депутатов -                                    </t>
  </si>
  <si>
    <t>глава Цимлянского района</t>
  </si>
  <si>
    <t>субсидия на разработку проектной документации на капитальный ремонт муниципальных учреждений культуры</t>
  </si>
  <si>
    <t>субсидия на капитальный ремонт муници-пальных учреждений культуры</t>
  </si>
  <si>
    <t xml:space="preserve">Ремонт и содержание автомобильных дорог общего пользования местного значения </t>
  </si>
  <si>
    <t>Расходы на осуществление полномочий по постановки на учет граждан на улучшение жилищных условий</t>
  </si>
  <si>
    <t>Ремонт и содержание внутригородских  дорог и искусственных сооружений на них</t>
  </si>
  <si>
    <t>Л.П. Перфилова</t>
  </si>
  <si>
    <t xml:space="preserve">Приложение 9 </t>
  </si>
  <si>
    <t xml:space="preserve">Цимлянского района от 26.02.2019 № 185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</si>
</sst>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3" formatCode="0.0"/>
    <numFmt numFmtId="178" formatCode="#,##0.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20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name val="Arial Cyr"/>
      <charset val="204"/>
    </font>
    <font>
      <b/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8" fillId="0" borderId="0" xfId="0" applyFont="1"/>
    <xf numFmtId="0" fontId="4" fillId="0" borderId="0" xfId="0" applyFont="1" applyFill="1" applyBorder="1"/>
    <xf numFmtId="178" fontId="6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/>
    <xf numFmtId="173" fontId="2" fillId="0" borderId="1" xfId="0" applyNumberFormat="1" applyFont="1" applyBorder="1" applyAlignment="1">
      <alignment horizontal="center"/>
    </xf>
    <xf numFmtId="0" fontId="6" fillId="0" borderId="1" xfId="0" applyFont="1" applyBorder="1"/>
    <xf numFmtId="178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3" fillId="0" borderId="0" xfId="0" applyFont="1" applyAlignment="1"/>
    <xf numFmtId="0" fontId="3" fillId="0" borderId="1" xfId="0" applyFont="1" applyBorder="1"/>
    <xf numFmtId="0" fontId="2" fillId="0" borderId="1" xfId="0" applyFont="1" applyBorder="1" applyAlignment="1">
      <alignment horizontal="center" vertical="top" wrapText="1" shrinkToFit="1"/>
    </xf>
    <xf numFmtId="178" fontId="2" fillId="0" borderId="1" xfId="0" applyNumberFormat="1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 wrapText="1" shrinkToFit="1"/>
    </xf>
    <xf numFmtId="0" fontId="8" fillId="0" borderId="0" xfId="0" applyFont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0" xfId="0" applyFont="1"/>
    <xf numFmtId="0" fontId="10" fillId="0" borderId="0" xfId="0" applyFont="1"/>
    <xf numFmtId="0" fontId="9" fillId="0" borderId="0" xfId="0" applyFont="1" applyFill="1" applyAlignment="1">
      <alignment vertical="center"/>
    </xf>
    <xf numFmtId="0" fontId="11" fillId="0" borderId="0" xfId="0" applyFont="1" applyFill="1"/>
    <xf numFmtId="0" fontId="11" fillId="0" borderId="0" xfId="0" applyFont="1" applyFill="1" applyAlignment="1">
      <alignment vertical="top" wrapText="1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12" fillId="0" borderId="0" xfId="0" applyFont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 wrapText="1" shrinkToFit="1"/>
    </xf>
    <xf numFmtId="0" fontId="2" fillId="0" borderId="4" xfId="0" applyFont="1" applyFill="1" applyBorder="1" applyAlignment="1">
      <alignment horizontal="center" vertical="top" wrapText="1" shrinkToFit="1"/>
    </xf>
    <xf numFmtId="0" fontId="2" fillId="0" borderId="2" xfId="0" applyFont="1" applyFill="1" applyBorder="1" applyAlignment="1">
      <alignment horizontal="center" vertical="top" wrapText="1" shrinkToFit="1"/>
    </xf>
    <xf numFmtId="0" fontId="3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6" fillId="0" borderId="1" xfId="0" applyNumberFormat="1" applyFont="1" applyBorder="1" applyAlignment="1">
      <alignment horizontal="left" wrapText="1" shrinkToFit="1"/>
    </xf>
    <xf numFmtId="0" fontId="3" fillId="0" borderId="0" xfId="0" applyFont="1" applyBorder="1" applyAlignment="1">
      <alignment horizontal="center" vertical="top" wrapText="1"/>
    </xf>
    <xf numFmtId="0" fontId="0" fillId="0" borderId="0" xfId="0" applyAlignment="1"/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abSelected="1" view="pageBreakPreview" zoomScale="60" zoomScaleNormal="100" workbookViewId="0">
      <selection activeCell="L3" sqref="L3:S3"/>
    </sheetView>
  </sheetViews>
  <sheetFormatPr defaultRowHeight="15.75" x14ac:dyDescent="0.25"/>
  <cols>
    <col min="1" max="2" width="9.140625" style="1"/>
    <col min="3" max="3" width="20.42578125" style="1" customWidth="1"/>
    <col min="4" max="4" width="0.7109375" style="1" hidden="1" customWidth="1"/>
    <col min="5" max="5" width="11.5703125" style="1" customWidth="1"/>
    <col min="6" max="6" width="11.42578125" style="1" customWidth="1"/>
    <col min="7" max="7" width="10.28515625" style="1" customWidth="1"/>
    <col min="8" max="8" width="20.140625" style="1" customWidth="1"/>
    <col min="9" max="9" width="14" style="1" customWidth="1"/>
    <col min="10" max="12" width="8.7109375" style="1" customWidth="1"/>
    <col min="13" max="13" width="12.5703125" style="1" customWidth="1"/>
    <col min="14" max="14" width="15.42578125" style="1" customWidth="1"/>
    <col min="15" max="15" width="17.5703125" style="1" customWidth="1"/>
    <col min="16" max="16" width="12.28515625" style="4" customWidth="1"/>
    <col min="17" max="18" width="9.140625" style="4"/>
    <col min="19" max="19" width="21.85546875" style="4" customWidth="1"/>
    <col min="20" max="16384" width="9.140625" style="4"/>
  </cols>
  <sheetData>
    <row r="1" spans="1:19" ht="26.25" x14ac:dyDescent="0.4">
      <c r="M1" s="4"/>
      <c r="N1" s="4"/>
      <c r="O1" s="4"/>
      <c r="P1" s="31" t="s">
        <v>28</v>
      </c>
      <c r="Q1" s="31"/>
      <c r="R1" s="31"/>
      <c r="S1" s="31"/>
    </row>
    <row r="2" spans="1:19" ht="26.25" x14ac:dyDescent="0.4">
      <c r="M2" s="22"/>
      <c r="N2" s="22"/>
      <c r="O2" s="22"/>
      <c r="P2" s="32" t="s">
        <v>14</v>
      </c>
      <c r="Q2" s="32"/>
      <c r="R2" s="32"/>
      <c r="S2" s="32"/>
    </row>
    <row r="3" spans="1:19" ht="26.25" customHeight="1" x14ac:dyDescent="0.4">
      <c r="L3" s="32" t="s">
        <v>29</v>
      </c>
      <c r="M3" s="32"/>
      <c r="N3" s="32"/>
      <c r="O3" s="32"/>
      <c r="P3" s="32"/>
      <c r="Q3" s="32"/>
      <c r="R3" s="32"/>
      <c r="S3" s="32"/>
    </row>
    <row r="4" spans="1:19" s="24" customFormat="1" ht="26.25" x14ac:dyDescent="0.4"/>
    <row r="5" spans="1:19" s="2" customFormat="1" ht="55.5" customHeight="1" x14ac:dyDescent="0.3">
      <c r="A5" s="33" t="s">
        <v>15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</row>
    <row r="6" spans="1:19" s="24" customFormat="1" ht="26.25" x14ac:dyDescent="0.4"/>
    <row r="7" spans="1:19" s="2" customFormat="1" ht="152.25" customHeight="1" x14ac:dyDescent="0.3">
      <c r="A7" s="40" t="s">
        <v>0</v>
      </c>
      <c r="B7" s="40"/>
      <c r="C7" s="40"/>
      <c r="D7" s="40"/>
      <c r="E7" s="34" t="s">
        <v>7</v>
      </c>
      <c r="F7" s="35"/>
      <c r="G7" s="36"/>
      <c r="H7" s="19" t="s">
        <v>22</v>
      </c>
      <c r="I7" s="19" t="s">
        <v>23</v>
      </c>
      <c r="J7" s="37" t="s">
        <v>24</v>
      </c>
      <c r="K7" s="38"/>
      <c r="L7" s="39"/>
      <c r="M7" s="21" t="s">
        <v>25</v>
      </c>
      <c r="N7" s="23" t="s">
        <v>26</v>
      </c>
      <c r="O7" s="15" t="s">
        <v>17</v>
      </c>
      <c r="P7" s="52" t="s">
        <v>18</v>
      </c>
      <c r="Q7" s="53"/>
      <c r="R7" s="54"/>
      <c r="S7" s="15" t="s">
        <v>19</v>
      </c>
    </row>
    <row r="8" spans="1:19" s="2" customFormat="1" ht="24" customHeight="1" x14ac:dyDescent="0.3">
      <c r="A8" s="40"/>
      <c r="B8" s="40"/>
      <c r="C8" s="40"/>
      <c r="D8" s="40"/>
      <c r="E8" s="16" t="s">
        <v>12</v>
      </c>
      <c r="F8" s="16" t="s">
        <v>13</v>
      </c>
      <c r="G8" s="16" t="s">
        <v>16</v>
      </c>
      <c r="H8" s="16" t="s">
        <v>12</v>
      </c>
      <c r="I8" s="16" t="s">
        <v>12</v>
      </c>
      <c r="J8" s="16" t="s">
        <v>12</v>
      </c>
      <c r="K8" s="16" t="s">
        <v>13</v>
      </c>
      <c r="L8" s="16" t="s">
        <v>16</v>
      </c>
      <c r="M8" s="16" t="s">
        <v>12</v>
      </c>
      <c r="N8" s="16" t="s">
        <v>12</v>
      </c>
      <c r="O8" s="16" t="s">
        <v>12</v>
      </c>
      <c r="P8" s="16" t="s">
        <v>12</v>
      </c>
      <c r="Q8" s="16" t="s">
        <v>13</v>
      </c>
      <c r="R8" s="16" t="s">
        <v>16</v>
      </c>
      <c r="S8" s="16" t="s">
        <v>12</v>
      </c>
    </row>
    <row r="9" spans="1:19" s="2" customFormat="1" ht="18.75" x14ac:dyDescent="0.3">
      <c r="A9" s="44" t="s">
        <v>1</v>
      </c>
      <c r="B9" s="44"/>
      <c r="C9" s="44"/>
      <c r="D9" s="44"/>
      <c r="E9" s="20">
        <f>SUM(H9+I9+J9+N9+O9+P9+S9+M9)</f>
        <v>8.9</v>
      </c>
      <c r="F9" s="20">
        <f>SUM(K9+Q9)</f>
        <v>0</v>
      </c>
      <c r="G9" s="20">
        <f>SUM(L9+R9)</f>
        <v>0</v>
      </c>
      <c r="H9" s="20"/>
      <c r="I9" s="20"/>
      <c r="J9" s="20"/>
      <c r="K9" s="20"/>
      <c r="L9" s="20"/>
      <c r="M9" s="20">
        <v>8.9</v>
      </c>
      <c r="N9" s="20"/>
      <c r="O9" s="20"/>
      <c r="P9" s="20"/>
      <c r="Q9" s="20"/>
      <c r="R9" s="20"/>
      <c r="S9" s="18"/>
    </row>
    <row r="10" spans="1:19" s="2" customFormat="1" ht="18.75" x14ac:dyDescent="0.3">
      <c r="A10" s="44" t="s">
        <v>2</v>
      </c>
      <c r="B10" s="44"/>
      <c r="C10" s="44"/>
      <c r="D10" s="44"/>
      <c r="E10" s="20">
        <f t="shared" ref="E10:E15" si="0">SUM(H10+I10+J10+N10+O10+P10+S10+M10)</f>
        <v>22.5</v>
      </c>
      <c r="F10" s="20">
        <f t="shared" ref="F10:F15" si="1">SUM(K10+Q10)</f>
        <v>0</v>
      </c>
      <c r="G10" s="20">
        <f t="shared" ref="G10:G15" si="2">SUM(L10+R10)</f>
        <v>0</v>
      </c>
      <c r="H10" s="20"/>
      <c r="I10" s="20"/>
      <c r="J10" s="20"/>
      <c r="K10" s="20"/>
      <c r="L10" s="20"/>
      <c r="M10" s="20">
        <v>22.5</v>
      </c>
      <c r="N10" s="20"/>
      <c r="O10" s="20"/>
      <c r="P10" s="20"/>
      <c r="Q10" s="20"/>
      <c r="R10" s="20"/>
      <c r="S10" s="18"/>
    </row>
    <row r="11" spans="1:19" s="2" customFormat="1" ht="18.75" x14ac:dyDescent="0.3">
      <c r="A11" s="44" t="s">
        <v>3</v>
      </c>
      <c r="B11" s="44"/>
      <c r="C11" s="44"/>
      <c r="D11" s="44"/>
      <c r="E11" s="20">
        <f t="shared" si="0"/>
        <v>15.5</v>
      </c>
      <c r="F11" s="20">
        <f t="shared" si="1"/>
        <v>0</v>
      </c>
      <c r="G11" s="20">
        <f t="shared" si="2"/>
        <v>0</v>
      </c>
      <c r="H11" s="20"/>
      <c r="I11" s="20"/>
      <c r="J11" s="20"/>
      <c r="K11" s="20"/>
      <c r="L11" s="20"/>
      <c r="M11" s="20">
        <v>15.5</v>
      </c>
      <c r="N11" s="20"/>
      <c r="O11" s="20"/>
      <c r="P11" s="20"/>
      <c r="Q11" s="20"/>
      <c r="R11" s="20"/>
      <c r="S11" s="18"/>
    </row>
    <row r="12" spans="1:19" s="2" customFormat="1" ht="18.75" x14ac:dyDescent="0.3">
      <c r="A12" s="44" t="s">
        <v>4</v>
      </c>
      <c r="B12" s="44"/>
      <c r="C12" s="44"/>
      <c r="D12" s="44"/>
      <c r="E12" s="20">
        <f t="shared" si="0"/>
        <v>8827.6</v>
      </c>
      <c r="F12" s="20">
        <f t="shared" si="1"/>
        <v>0</v>
      </c>
      <c r="G12" s="20">
        <f t="shared" si="2"/>
        <v>0</v>
      </c>
      <c r="H12" s="20"/>
      <c r="I12" s="20">
        <v>8817.2000000000007</v>
      </c>
      <c r="J12" s="20"/>
      <c r="K12" s="20"/>
      <c r="L12" s="20"/>
      <c r="M12" s="20">
        <v>10.4</v>
      </c>
      <c r="N12" s="20"/>
      <c r="O12" s="20"/>
      <c r="P12" s="20"/>
      <c r="Q12" s="20"/>
      <c r="R12" s="20"/>
      <c r="S12" s="18"/>
    </row>
    <row r="13" spans="1:19" s="2" customFormat="1" ht="18.75" x14ac:dyDescent="0.3">
      <c r="A13" s="44" t="s">
        <v>5</v>
      </c>
      <c r="B13" s="44"/>
      <c r="C13" s="44"/>
      <c r="D13" s="44"/>
      <c r="E13" s="20">
        <f t="shared" si="0"/>
        <v>6.2</v>
      </c>
      <c r="F13" s="20">
        <f t="shared" si="1"/>
        <v>0</v>
      </c>
      <c r="G13" s="20">
        <f t="shared" si="2"/>
        <v>0</v>
      </c>
      <c r="H13" s="20"/>
      <c r="I13" s="20"/>
      <c r="J13" s="20"/>
      <c r="K13" s="20"/>
      <c r="L13" s="20"/>
      <c r="M13" s="20">
        <v>6.2</v>
      </c>
      <c r="N13" s="20"/>
      <c r="O13" s="20"/>
      <c r="P13" s="20"/>
      <c r="Q13" s="20"/>
      <c r="R13" s="20"/>
      <c r="S13" s="18"/>
    </row>
    <row r="14" spans="1:19" s="2" customFormat="1" ht="18.75" x14ac:dyDescent="0.3">
      <c r="A14" s="44" t="s">
        <v>6</v>
      </c>
      <c r="B14" s="44"/>
      <c r="C14" s="44"/>
      <c r="D14" s="44"/>
      <c r="E14" s="20">
        <f t="shared" si="0"/>
        <v>2518.1999999999998</v>
      </c>
      <c r="F14" s="20">
        <f t="shared" si="1"/>
        <v>0</v>
      </c>
      <c r="G14" s="20">
        <f t="shared" si="2"/>
        <v>0</v>
      </c>
      <c r="H14" s="20">
        <v>2507.1</v>
      </c>
      <c r="I14" s="20"/>
      <c r="J14" s="20"/>
      <c r="K14" s="20"/>
      <c r="L14" s="20"/>
      <c r="M14" s="20">
        <v>11.1</v>
      </c>
      <c r="N14" s="20"/>
      <c r="O14" s="20"/>
      <c r="P14" s="20"/>
      <c r="Q14" s="20"/>
      <c r="R14" s="20"/>
      <c r="S14" s="18"/>
    </row>
    <row r="15" spans="1:19" s="2" customFormat="1" ht="18.75" x14ac:dyDescent="0.3">
      <c r="A15" s="41" t="s">
        <v>8</v>
      </c>
      <c r="B15" s="42"/>
      <c r="C15" s="42"/>
      <c r="D15" s="7"/>
      <c r="E15" s="20">
        <f t="shared" si="0"/>
        <v>87602.400000000009</v>
      </c>
      <c r="F15" s="20">
        <f t="shared" si="1"/>
        <v>10242.4</v>
      </c>
      <c r="G15" s="20">
        <f t="shared" si="2"/>
        <v>10242.4</v>
      </c>
      <c r="H15" s="20"/>
      <c r="I15" s="20"/>
      <c r="J15" s="20">
        <v>781.5</v>
      </c>
      <c r="K15" s="20">
        <v>781.5</v>
      </c>
      <c r="L15" s="20">
        <v>781.5</v>
      </c>
      <c r="M15" s="20">
        <v>0</v>
      </c>
      <c r="N15" s="20">
        <v>608.9</v>
      </c>
      <c r="O15" s="20">
        <v>52528</v>
      </c>
      <c r="P15" s="20">
        <v>9411.2000000000007</v>
      </c>
      <c r="Q15" s="20">
        <v>9460.9</v>
      </c>
      <c r="R15" s="20">
        <v>9460.9</v>
      </c>
      <c r="S15" s="20">
        <v>24272.799999999999</v>
      </c>
    </row>
    <row r="16" spans="1:19" s="2" customFormat="1" ht="18.75" x14ac:dyDescent="0.3">
      <c r="A16" s="45" t="s">
        <v>9</v>
      </c>
      <c r="B16" s="45"/>
      <c r="C16" s="45"/>
      <c r="D16" s="45"/>
      <c r="E16" s="6">
        <f>SUM(E9:E15)</f>
        <v>99001.300000000017</v>
      </c>
      <c r="F16" s="6">
        <f>SUM(F9:F15)</f>
        <v>10242.4</v>
      </c>
      <c r="G16" s="6">
        <f>SUM(G9:G15)</f>
        <v>10242.4</v>
      </c>
      <c r="H16" s="6">
        <f>H9+H10+H11+H12+H13+H14+H15</f>
        <v>2507.1</v>
      </c>
      <c r="I16" s="6">
        <f>I9+I10+I11+I12+I13+I14+I15</f>
        <v>8817.2000000000007</v>
      </c>
      <c r="J16" s="6">
        <f>SUM(J9:J15)</f>
        <v>781.5</v>
      </c>
      <c r="K16" s="6">
        <f>SUM(K9:K15)</f>
        <v>781.5</v>
      </c>
      <c r="L16" s="6">
        <f>SUM(L9:L15)</f>
        <v>781.5</v>
      </c>
      <c r="M16" s="6">
        <f>SUM(M9:M15)</f>
        <v>74.599999999999994</v>
      </c>
      <c r="N16" s="6">
        <v>608.9</v>
      </c>
      <c r="O16" s="6">
        <f>SUM(O9:O15)</f>
        <v>52528</v>
      </c>
      <c r="P16" s="6">
        <f>P15</f>
        <v>9411.2000000000007</v>
      </c>
      <c r="Q16" s="6">
        <f>Q15</f>
        <v>9460.9</v>
      </c>
      <c r="R16" s="6">
        <f>R15</f>
        <v>9460.9</v>
      </c>
      <c r="S16" s="6">
        <f>S15</f>
        <v>24272.799999999999</v>
      </c>
    </row>
    <row r="17" spans="1:19" s="2" customFormat="1" ht="64.5" customHeight="1" x14ac:dyDescent="0.3">
      <c r="A17" s="41" t="s">
        <v>10</v>
      </c>
      <c r="B17" s="42"/>
      <c r="C17" s="48"/>
      <c r="D17" s="8"/>
      <c r="E17" s="9">
        <v>0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6"/>
      <c r="Q17" s="6"/>
      <c r="R17" s="6"/>
      <c r="S17" s="18"/>
    </row>
    <row r="18" spans="1:19" s="2" customFormat="1" ht="35.25" customHeight="1" x14ac:dyDescent="0.3">
      <c r="A18" s="49" t="s">
        <v>11</v>
      </c>
      <c r="B18" s="49"/>
      <c r="C18" s="49"/>
      <c r="D18" s="10"/>
      <c r="E18" s="11">
        <f>E16+E17</f>
        <v>99001.300000000017</v>
      </c>
      <c r="F18" s="11">
        <f t="shared" ref="F18:S18" si="3">F16+F17</f>
        <v>10242.4</v>
      </c>
      <c r="G18" s="11">
        <f t="shared" si="3"/>
        <v>10242.4</v>
      </c>
      <c r="H18" s="11">
        <f t="shared" si="3"/>
        <v>2507.1</v>
      </c>
      <c r="I18" s="11">
        <f t="shared" si="3"/>
        <v>8817.2000000000007</v>
      </c>
      <c r="J18" s="11">
        <f t="shared" si="3"/>
        <v>781.5</v>
      </c>
      <c r="K18" s="11">
        <f t="shared" si="3"/>
        <v>781.5</v>
      </c>
      <c r="L18" s="11">
        <f t="shared" si="3"/>
        <v>781.5</v>
      </c>
      <c r="M18" s="11">
        <f t="shared" si="3"/>
        <v>74.599999999999994</v>
      </c>
      <c r="N18" s="11">
        <f t="shared" si="3"/>
        <v>608.9</v>
      </c>
      <c r="O18" s="11">
        <f t="shared" si="3"/>
        <v>52528</v>
      </c>
      <c r="P18" s="11">
        <f t="shared" si="3"/>
        <v>9411.2000000000007</v>
      </c>
      <c r="Q18" s="11">
        <f t="shared" si="3"/>
        <v>9460.9</v>
      </c>
      <c r="R18" s="11">
        <f t="shared" si="3"/>
        <v>9460.9</v>
      </c>
      <c r="S18" s="11">
        <f t="shared" si="3"/>
        <v>24272.799999999999</v>
      </c>
    </row>
    <row r="19" spans="1:19" s="24" customFormat="1" ht="26.25" x14ac:dyDescent="0.4"/>
    <row r="20" spans="1:19" s="24" customFormat="1" ht="26.25" x14ac:dyDescent="0.4"/>
    <row r="21" spans="1:19" s="24" customFormat="1" ht="26.25" x14ac:dyDescent="0.4"/>
    <row r="22" spans="1:19" s="2" customFormat="1" ht="26.25" x14ac:dyDescent="0.4">
      <c r="A22" s="25" t="s">
        <v>20</v>
      </c>
      <c r="B22" s="26"/>
      <c r="C22" s="27"/>
      <c r="D22" s="28"/>
      <c r="E22" s="29"/>
      <c r="F22" s="29"/>
      <c r="G22" s="29"/>
      <c r="H22" s="29"/>
      <c r="I22" s="29"/>
      <c r="J22" s="29"/>
      <c r="K22" s="24"/>
      <c r="L22" s="24"/>
      <c r="M22" s="24"/>
      <c r="N22" s="24"/>
      <c r="O22" s="24"/>
      <c r="P22" s="24"/>
      <c r="Q22" s="24"/>
      <c r="R22" s="24"/>
      <c r="S22" s="24"/>
    </row>
    <row r="23" spans="1:19" s="2" customFormat="1" ht="26.25" x14ac:dyDescent="0.4">
      <c r="A23" s="25" t="s">
        <v>21</v>
      </c>
      <c r="B23" s="25"/>
      <c r="C23" s="25"/>
      <c r="D23" s="29"/>
      <c r="E23" s="25"/>
      <c r="F23" s="29"/>
      <c r="G23" s="29"/>
      <c r="H23" s="29"/>
      <c r="I23" s="24"/>
      <c r="J23" s="29"/>
      <c r="K23" s="24"/>
      <c r="L23" s="24"/>
      <c r="M23" s="24"/>
      <c r="N23" s="24"/>
      <c r="O23" s="24"/>
      <c r="P23" s="24"/>
      <c r="Q23" s="24"/>
      <c r="R23" s="24"/>
      <c r="S23" s="30" t="s">
        <v>27</v>
      </c>
    </row>
    <row r="24" spans="1:19" s="2" customFormat="1" ht="18.75" x14ac:dyDescent="0.3">
      <c r="A24" s="50"/>
      <c r="B24" s="50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</row>
    <row r="25" spans="1:19" s="2" customFormat="1" ht="18.75" x14ac:dyDescent="0.3"/>
    <row r="26" spans="1:19" s="2" customFormat="1" ht="18.75" x14ac:dyDescent="0.3">
      <c r="A26" s="3"/>
      <c r="H26" s="17"/>
      <c r="I26" s="17"/>
    </row>
    <row r="27" spans="1:19" s="5" customFormat="1" ht="15" customHeight="1" x14ac:dyDescent="0.3">
      <c r="A27" s="46"/>
      <c r="B27" s="46"/>
      <c r="C27" s="46"/>
      <c r="D27" s="46"/>
      <c r="E27" s="46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3.5" customHeight="1" x14ac:dyDescent="0.25">
      <c r="A28" s="47"/>
      <c r="B28" s="47"/>
      <c r="C28" s="47"/>
      <c r="D28" s="47"/>
      <c r="E28" s="47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9" x14ac:dyDescent="0.25">
      <c r="A29" s="43"/>
      <c r="B29" s="43"/>
      <c r="C29" s="43"/>
      <c r="D29" s="43"/>
      <c r="E29" s="43"/>
      <c r="F29" s="12"/>
      <c r="G29" s="12"/>
      <c r="H29" s="12"/>
      <c r="I29" s="12"/>
      <c r="J29" s="12"/>
      <c r="K29" s="12"/>
      <c r="L29" s="12"/>
      <c r="M29" s="12"/>
      <c r="N29" s="12"/>
      <c r="O29" s="12"/>
    </row>
  </sheetData>
  <mergeCells count="22">
    <mergeCell ref="A13:D13"/>
    <mergeCell ref="A12:D12"/>
    <mergeCell ref="A11:D11"/>
    <mergeCell ref="A9:D9"/>
    <mergeCell ref="A10:D10"/>
    <mergeCell ref="L3:S3"/>
    <mergeCell ref="A15:C15"/>
    <mergeCell ref="A29:E29"/>
    <mergeCell ref="A14:D14"/>
    <mergeCell ref="A16:D16"/>
    <mergeCell ref="A27:E27"/>
    <mergeCell ref="A28:E28"/>
    <mergeCell ref="A17:C17"/>
    <mergeCell ref="A18:C18"/>
    <mergeCell ref="A24:O24"/>
    <mergeCell ref="P1:S1"/>
    <mergeCell ref="P2:S2"/>
    <mergeCell ref="A5:S5"/>
    <mergeCell ref="E7:G7"/>
    <mergeCell ref="J7:L7"/>
    <mergeCell ref="A7:D8"/>
    <mergeCell ref="P7:R7"/>
  </mergeCells>
  <phoneticPr fontId="1" type="noConversion"/>
  <pageMargins left="0.78740157480314965" right="0.78740157480314965" top="0.98425196850393704" bottom="0.59055118110236227" header="0" footer="0"/>
  <pageSetup paperSize="9" scale="5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Company>Финотдел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 09</cp:lastModifiedBy>
  <cp:lastPrinted>2019-02-28T12:08:05Z</cp:lastPrinted>
  <dcterms:created xsi:type="dcterms:W3CDTF">2007-11-05T11:35:55Z</dcterms:created>
  <dcterms:modified xsi:type="dcterms:W3CDTF">2019-02-28T12:08:13Z</dcterms:modified>
</cp:coreProperties>
</file>