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, НПА\Мониторинг поселений,гл.распоряд\Мониторинг мун. образований\Оценка качества упр.бюдж. процессом 2023\"/>
    </mc:Choice>
  </mc:AlternateContent>
  <bookViews>
    <workbookView xWindow="0" yWindow="60" windowWidth="13800" windowHeight="6105"/>
  </bookViews>
  <sheets>
    <sheet name="Лист1" sheetId="1" r:id="rId1"/>
    <sheet name="Лист2" sheetId="2" r:id="rId2"/>
    <sheet name="Лист3" sheetId="3" r:id="rId3"/>
  </sheets>
  <calcPr calcId="152511" calcOnSave="0"/>
</workbook>
</file>

<file path=xl/calcChain.xml><?xml version="1.0" encoding="utf-8"?>
<calcChain xmlns="http://schemas.openxmlformats.org/spreadsheetml/2006/main">
  <c r="D7" i="1" l="1"/>
  <c r="E7" i="1" s="1"/>
  <c r="D10" i="1" l="1"/>
  <c r="E10" i="1" s="1"/>
  <c r="D9" i="1"/>
  <c r="E9" i="1" s="1"/>
  <c r="D8" i="1"/>
  <c r="E8" i="1" s="1"/>
  <c r="D11" i="1"/>
  <c r="E11" i="1" s="1"/>
  <c r="D5" i="1" l="1"/>
  <c r="E5" i="1" s="1"/>
  <c r="D6" i="1"/>
  <c r="E6" i="1" s="1"/>
  <c r="E12" i="1" s="1"/>
  <c r="F12" i="1" l="1"/>
  <c r="G12" i="1" s="1"/>
  <c r="H12" i="1" s="1"/>
  <c r="B18" i="1"/>
  <c r="B22" i="1" l="1"/>
  <c r="B20" i="1"/>
</calcChain>
</file>

<file path=xl/sharedStrings.xml><?xml version="1.0" encoding="utf-8"?>
<sst xmlns="http://schemas.openxmlformats.org/spreadsheetml/2006/main" count="31" uniqueCount="31">
  <si>
    <t>Наименование поселения</t>
  </si>
  <si>
    <t>Zi - комплексная оценка качества i-го муниципального образования</t>
  </si>
  <si>
    <t>Sa -среднее арифметическое</t>
  </si>
  <si>
    <t>B=Zi-Sa</t>
  </si>
  <si>
    <t>Среднеквадратическое (корень)</t>
  </si>
  <si>
    <t>2/3 среднеквадратического</t>
  </si>
  <si>
    <t>Степень качества управления бюджетным процессом</t>
  </si>
  <si>
    <t>Интервалы оценок</t>
  </si>
  <si>
    <t>Поселения</t>
  </si>
  <si>
    <t>I степень</t>
  </si>
  <si>
    <t>II степень</t>
  </si>
  <si>
    <t>III степень</t>
  </si>
  <si>
    <t xml:space="preserve">Рейтинг поселений Цимлянского района </t>
  </si>
  <si>
    <t>Калининское с/п</t>
  </si>
  <si>
    <t>Красноярское с/п</t>
  </si>
  <si>
    <t>Лозновское с/п</t>
  </si>
  <si>
    <t>Новоцимлянское с/п</t>
  </si>
  <si>
    <t>Маркинское с/п</t>
  </si>
  <si>
    <t>Саркеловское с/п</t>
  </si>
  <si>
    <t>Цимлянское г/п</t>
  </si>
  <si>
    <r>
      <t>B</t>
    </r>
    <r>
      <rPr>
        <vertAlign val="superscript"/>
        <sz val="10"/>
        <rFont val="Arial Cyr"/>
        <charset val="204"/>
      </rPr>
      <t>2</t>
    </r>
  </si>
  <si>
    <r>
      <t>B</t>
    </r>
    <r>
      <rPr>
        <vertAlign val="superscript"/>
        <sz val="10"/>
        <rFont val="Arial CYR"/>
        <family val="2"/>
        <charset val="204"/>
      </rPr>
      <t>2</t>
    </r>
    <r>
      <rPr>
        <sz val="10"/>
        <rFont val="Arial Cyr"/>
        <charset val="204"/>
      </rPr>
      <t xml:space="preserve"> в расчете на одно поселение</t>
    </r>
  </si>
  <si>
    <t>верхний предел</t>
  </si>
  <si>
    <t xml:space="preserve">нижний предел </t>
  </si>
  <si>
    <t>среднее значение</t>
  </si>
  <si>
    <t xml:space="preserve">Цимлянское г/п, </t>
  </si>
  <si>
    <t>от  0 до 64,161</t>
  </si>
  <si>
    <t>от 64,161 до 68,894</t>
  </si>
  <si>
    <t>от 68,894 до 100</t>
  </si>
  <si>
    <t xml:space="preserve">Красноярское с/п,  </t>
  </si>
  <si>
    <t xml:space="preserve">Калининское с/п, Лозновское с/п,   Маркинское с/п, Новоцимлянское с/п,  Саркеловское с/п,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</si>
</sst>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11"/>
      <color indexed="8"/>
      <name val="Calibri"/>
      <family val="2"/>
    </font>
    <font>
      <sz val="11"/>
      <color rgb="FFFF0000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vertAlign val="superscript"/>
      <sz val="10"/>
      <name val="Arial Cyr"/>
      <charset val="204"/>
    </font>
    <font>
      <vertAlign val="superscript"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3" fillId="0" borderId="0" xfId="1" applyFont="1"/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2" xfId="1" applyFont="1" applyBorder="1"/>
    <xf numFmtId="0" fontId="7" fillId="0" borderId="0" xfId="0" applyFont="1"/>
    <xf numFmtId="0" fontId="2" fillId="0" borderId="0" xfId="1" applyFont="1"/>
    <xf numFmtId="0" fontId="9" fillId="0" borderId="2" xfId="1" applyFont="1" applyBorder="1"/>
    <xf numFmtId="0" fontId="1" fillId="0" borderId="0" xfId="1" applyFont="1"/>
    <xf numFmtId="165" fontId="13" fillId="0" borderId="2" xfId="1" applyNumberFormat="1" applyFont="1" applyBorder="1"/>
    <xf numFmtId="165" fontId="10" fillId="0" borderId="2" xfId="1" applyNumberFormat="1" applyFont="1" applyBorder="1"/>
    <xf numFmtId="0" fontId="10" fillId="0" borderId="2" xfId="1" applyFont="1" applyBorder="1"/>
    <xf numFmtId="165" fontId="1" fillId="0" borderId="0" xfId="1" applyNumberFormat="1" applyFont="1"/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165" fontId="14" fillId="0" borderId="0" xfId="0" applyNumberFormat="1" applyFont="1"/>
    <xf numFmtId="0" fontId="14" fillId="0" borderId="0" xfId="0" applyFont="1"/>
    <xf numFmtId="0" fontId="15" fillId="0" borderId="0" xfId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8" fillId="0" borderId="4" xfId="1" applyFont="1" applyBorder="1"/>
    <xf numFmtId="0" fontId="18" fillId="0" borderId="3" xfId="1" applyFont="1" applyBorder="1"/>
    <xf numFmtId="164" fontId="18" fillId="0" borderId="2" xfId="0" applyNumberFormat="1" applyFont="1" applyFill="1" applyBorder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8" fillId="0" borderId="0" xfId="1" applyFont="1" applyBorder="1"/>
    <xf numFmtId="0" fontId="4" fillId="0" borderId="1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1" applyFont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zoomScale="80" zoomScaleNormal="80" workbookViewId="0">
      <selection activeCell="G14" sqref="G14"/>
    </sheetView>
  </sheetViews>
  <sheetFormatPr defaultRowHeight="15" x14ac:dyDescent="0.25"/>
  <cols>
    <col min="1" max="1" width="23.7109375" bestFit="1" customWidth="1"/>
    <col min="2" max="2" width="31.85546875" customWidth="1"/>
    <col min="3" max="3" width="15.7109375" customWidth="1"/>
    <col min="4" max="4" width="14.42578125" customWidth="1"/>
    <col min="5" max="5" width="12.7109375" customWidth="1"/>
    <col min="6" max="6" width="14.5703125" customWidth="1"/>
    <col min="7" max="7" width="14.85546875" customWidth="1"/>
    <col min="8" max="8" width="13" customWidth="1"/>
  </cols>
  <sheetData>
    <row r="2" spans="1:8" ht="18" x14ac:dyDescent="0.25">
      <c r="A2" s="4"/>
      <c r="B2" s="1" t="s">
        <v>12</v>
      </c>
      <c r="C2" s="7"/>
      <c r="D2" s="7"/>
      <c r="E2" s="4"/>
      <c r="F2" s="4"/>
      <c r="G2" s="4"/>
      <c r="H2" s="4"/>
    </row>
    <row r="3" spans="1:8" ht="14.45" customHeight="1" x14ac:dyDescent="0.25">
      <c r="A3" s="29" t="s">
        <v>0</v>
      </c>
      <c r="B3" s="31" t="s">
        <v>1</v>
      </c>
      <c r="C3" s="33" t="s">
        <v>2</v>
      </c>
      <c r="D3" s="33" t="s">
        <v>3</v>
      </c>
      <c r="E3" s="29" t="s">
        <v>20</v>
      </c>
      <c r="F3" s="33" t="s">
        <v>21</v>
      </c>
      <c r="G3" s="33" t="s">
        <v>4</v>
      </c>
      <c r="H3" s="38" t="s">
        <v>5</v>
      </c>
    </row>
    <row r="4" spans="1:8" ht="33" customHeight="1" x14ac:dyDescent="0.25">
      <c r="A4" s="30"/>
      <c r="B4" s="32"/>
      <c r="C4" s="34"/>
      <c r="D4" s="34"/>
      <c r="E4" s="30"/>
      <c r="F4" s="34"/>
      <c r="G4" s="34"/>
      <c r="H4" s="38"/>
    </row>
    <row r="5" spans="1:8" ht="18.75" x14ac:dyDescent="0.3">
      <c r="A5" s="21" t="s">
        <v>13</v>
      </c>
      <c r="B5" s="23">
        <v>64.441029590668805</v>
      </c>
      <c r="C5" s="10">
        <v>66.319999999999993</v>
      </c>
      <c r="D5" s="10">
        <f>B5-C5</f>
        <v>-1.8789704093311883</v>
      </c>
      <c r="E5" s="10">
        <f>D5*D5</f>
        <v>3.5305297991422133</v>
      </c>
      <c r="F5" s="8"/>
      <c r="G5" s="8"/>
      <c r="H5" s="8"/>
    </row>
    <row r="6" spans="1:8" ht="18.75" x14ac:dyDescent="0.3">
      <c r="A6" s="22" t="s">
        <v>14</v>
      </c>
      <c r="B6" s="23">
        <v>62.995658168943258</v>
      </c>
      <c r="C6" s="10">
        <v>66.319999999999993</v>
      </c>
      <c r="D6" s="10">
        <f t="shared" ref="D6:D11" si="0">B6-C6</f>
        <v>-3.324341831056735</v>
      </c>
      <c r="E6" s="10">
        <f>D6*D6</f>
        <v>11.051248609713646</v>
      </c>
      <c r="F6" s="8"/>
      <c r="G6" s="8"/>
      <c r="H6" s="8"/>
    </row>
    <row r="7" spans="1:8" ht="18.75" x14ac:dyDescent="0.3">
      <c r="A7" s="22" t="s">
        <v>15</v>
      </c>
      <c r="B7" s="23">
        <v>66.348071916051225</v>
      </c>
      <c r="C7" s="10">
        <v>66.319999999999993</v>
      </c>
      <c r="D7" s="10">
        <f t="shared" si="0"/>
        <v>2.8071916051231938E-2</v>
      </c>
      <c r="E7" s="10">
        <f>D7*D7</f>
        <v>7.8803247078741332E-4</v>
      </c>
      <c r="F7" s="8"/>
      <c r="G7" s="8"/>
      <c r="H7" s="8"/>
    </row>
    <row r="8" spans="1:8" ht="18.75" x14ac:dyDescent="0.3">
      <c r="A8" s="22" t="s">
        <v>17</v>
      </c>
      <c r="B8" s="23">
        <v>64.850642702426995</v>
      </c>
      <c r="C8" s="10">
        <v>66.319999999999993</v>
      </c>
      <c r="D8" s="10">
        <f t="shared" si="0"/>
        <v>-1.4693572975729978</v>
      </c>
      <c r="E8" s="10">
        <f t="shared" ref="E8:E10" si="1">D8*D8</f>
        <v>2.1590108679310234</v>
      </c>
      <c r="F8" s="8"/>
      <c r="G8" s="8"/>
      <c r="H8" s="8"/>
    </row>
    <row r="9" spans="1:8" ht="18.75" x14ac:dyDescent="0.3">
      <c r="A9" s="22" t="s">
        <v>16</v>
      </c>
      <c r="B9" s="23">
        <v>64.842377896456384</v>
      </c>
      <c r="C9" s="10">
        <v>66.319999999999993</v>
      </c>
      <c r="D9" s="10">
        <f t="shared" si="0"/>
        <v>-1.4776221035436095</v>
      </c>
      <c r="E9" s="10">
        <f t="shared" si="1"/>
        <v>2.1833670808806414</v>
      </c>
      <c r="F9" s="8"/>
      <c r="G9" s="8"/>
      <c r="H9" s="8"/>
    </row>
    <row r="10" spans="1:8" ht="18.75" x14ac:dyDescent="0.3">
      <c r="A10" s="22" t="s">
        <v>18</v>
      </c>
      <c r="B10" s="23">
        <v>67.684688484639011</v>
      </c>
      <c r="C10" s="10">
        <v>66.319999999999993</v>
      </c>
      <c r="D10" s="10">
        <f t="shared" si="0"/>
        <v>1.3646884846390179</v>
      </c>
      <c r="E10" s="10">
        <f t="shared" si="1"/>
        <v>1.8623746601063391</v>
      </c>
      <c r="F10" s="8"/>
      <c r="G10" s="8"/>
      <c r="H10" s="8"/>
    </row>
    <row r="11" spans="1:8" ht="18.75" x14ac:dyDescent="0.3">
      <c r="A11" s="22" t="s">
        <v>19</v>
      </c>
      <c r="B11" s="23">
        <v>74.530208050153988</v>
      </c>
      <c r="C11" s="10">
        <v>66.319999999999993</v>
      </c>
      <c r="D11" s="10">
        <f t="shared" si="0"/>
        <v>8.2102080501539945</v>
      </c>
      <c r="E11" s="10">
        <f>D11*D11</f>
        <v>67.407516226813456</v>
      </c>
      <c r="F11" s="8"/>
      <c r="G11" s="8"/>
      <c r="H11" s="8"/>
    </row>
    <row r="12" spans="1:8" ht="15.75" x14ac:dyDescent="0.25">
      <c r="A12" s="4"/>
      <c r="B12" s="9"/>
      <c r="C12" s="10"/>
      <c r="D12" s="5"/>
      <c r="E12" s="11">
        <f>SUM(E5:E11)</f>
        <v>88.194835277058104</v>
      </c>
      <c r="F12" s="11">
        <f>E12/7</f>
        <v>12.599262182436872</v>
      </c>
      <c r="G12" s="12">
        <f>SQRT(F12)</f>
        <v>3.5495439400628461</v>
      </c>
      <c r="H12" s="11">
        <f>G12*2/3</f>
        <v>2.3663626267085642</v>
      </c>
    </row>
    <row r="13" spans="1:8" ht="38.25" x14ac:dyDescent="0.25">
      <c r="A13" s="3" t="s">
        <v>6</v>
      </c>
      <c r="B13" s="26" t="s">
        <v>7</v>
      </c>
      <c r="C13" s="26" t="s">
        <v>8</v>
      </c>
      <c r="D13" s="4"/>
      <c r="E13" s="4"/>
      <c r="F13" s="4"/>
      <c r="G13" s="4"/>
      <c r="H13" s="4"/>
    </row>
    <row r="14" spans="1:8" ht="31.5" x14ac:dyDescent="0.25">
      <c r="A14" s="2" t="s">
        <v>9</v>
      </c>
      <c r="B14" s="15" t="s">
        <v>28</v>
      </c>
      <c r="C14" s="14" t="s">
        <v>25</v>
      </c>
      <c r="D14" s="24"/>
      <c r="E14" s="13"/>
      <c r="F14" s="4"/>
      <c r="G14" s="4"/>
      <c r="H14" s="4"/>
    </row>
    <row r="15" spans="1:8" ht="165" customHeight="1" x14ac:dyDescent="0.25">
      <c r="A15" s="2" t="s">
        <v>10</v>
      </c>
      <c r="B15" s="28" t="s">
        <v>27</v>
      </c>
      <c r="C15" s="27" t="s">
        <v>30</v>
      </c>
      <c r="D15" s="24"/>
      <c r="E15" s="4"/>
      <c r="F15" s="4"/>
      <c r="G15" s="4"/>
      <c r="H15" s="4"/>
    </row>
    <row r="16" spans="1:8" ht="31.5" x14ac:dyDescent="0.25">
      <c r="A16" s="2" t="s">
        <v>11</v>
      </c>
      <c r="B16" s="15" t="s">
        <v>26</v>
      </c>
      <c r="C16" s="14" t="s">
        <v>29</v>
      </c>
      <c r="D16" s="25"/>
      <c r="E16" s="4"/>
      <c r="F16" s="4"/>
      <c r="G16" s="4"/>
      <c r="H16" s="4"/>
    </row>
    <row r="17" spans="1:8" x14ac:dyDescent="0.25">
      <c r="A17" s="6"/>
      <c r="B17" s="6"/>
      <c r="C17" s="6"/>
      <c r="D17" s="6"/>
      <c r="E17" s="6"/>
      <c r="F17" s="6"/>
      <c r="G17" s="6"/>
      <c r="H17" s="6"/>
    </row>
    <row r="18" spans="1:8" x14ac:dyDescent="0.25">
      <c r="A18" s="18" t="s">
        <v>24</v>
      </c>
      <c r="B18" s="16">
        <f>(B5+B6+B7+B8+B9+B10+B11)/7</f>
        <v>66.527525258477084</v>
      </c>
      <c r="C18" s="6"/>
      <c r="D18" s="6"/>
      <c r="E18" s="35"/>
      <c r="F18" s="35"/>
      <c r="G18" s="6"/>
      <c r="H18" s="6"/>
    </row>
    <row r="19" spans="1:8" x14ac:dyDescent="0.25">
      <c r="A19" s="19"/>
      <c r="B19" s="17"/>
      <c r="C19" s="6"/>
      <c r="D19" s="6"/>
      <c r="E19" s="36"/>
      <c r="F19" s="36"/>
      <c r="G19" s="6"/>
      <c r="H19" s="6"/>
    </row>
    <row r="20" spans="1:8" x14ac:dyDescent="0.25">
      <c r="A20" s="18" t="s">
        <v>22</v>
      </c>
      <c r="B20" s="16">
        <f>B18+H12</f>
        <v>68.893887885185649</v>
      </c>
      <c r="E20" s="37"/>
      <c r="F20" s="37"/>
    </row>
    <row r="21" spans="1:8" x14ac:dyDescent="0.25">
      <c r="A21" s="20"/>
      <c r="B21" s="17"/>
    </row>
    <row r="22" spans="1:8" x14ac:dyDescent="0.25">
      <c r="A22" s="18" t="s">
        <v>23</v>
      </c>
      <c r="B22" s="16">
        <f>B18-H12</f>
        <v>64.161162631768519</v>
      </c>
    </row>
  </sheetData>
  <mergeCells count="11">
    <mergeCell ref="E18:F18"/>
    <mergeCell ref="E19:F19"/>
    <mergeCell ref="E20:F20"/>
    <mergeCell ref="H3:H4"/>
    <mergeCell ref="F3:F4"/>
    <mergeCell ref="G3:G4"/>
    <mergeCell ref="A3:A4"/>
    <mergeCell ref="E3:E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ZamestitelZav</cp:lastModifiedBy>
  <cp:lastPrinted>2023-02-09T07:43:11Z</cp:lastPrinted>
  <dcterms:created xsi:type="dcterms:W3CDTF">2020-02-11T08:03:51Z</dcterms:created>
  <dcterms:modified xsi:type="dcterms:W3CDTF">2024-02-08T15:52:36Z</dcterms:modified>
</cp:coreProperties>
</file>