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rchiv\d\Мои документы\СОБРАНИЕ ДЕПУТАТОВ 2024\ПРОЕКТЫ РЕШЕНИЙ\Проект изменений в бюджет 2024-2026 (декабрь)\Проект решения СД\"/>
    </mc:Choice>
  </mc:AlternateContent>
  <bookViews>
    <workbookView xWindow="0" yWindow="60" windowWidth="15480" windowHeight="8880" tabRatio="607"/>
  </bookViews>
  <sheets>
    <sheet name="все года" sheetId="1" r:id="rId1"/>
  </sheets>
  <definedNames>
    <definedName name="_xlnm._FilterDatabase" localSheetId="0" hidden="1">'все года'!$A$9:$N$86</definedName>
    <definedName name="_xlnm.Print_Titles" localSheetId="0">'все года'!$7:$9</definedName>
    <definedName name="_xlnm.Print_Area" localSheetId="0">'все года'!$A$1:$N$96</definedName>
  </definedNames>
  <calcPr calcId="152511"/>
</workbook>
</file>

<file path=xl/calcChain.xml><?xml version="1.0" encoding="utf-8"?>
<calcChain xmlns="http://schemas.openxmlformats.org/spreadsheetml/2006/main">
  <c r="L32" i="1" l="1"/>
  <c r="F79" i="1" l="1"/>
  <c r="E79" i="1"/>
  <c r="D79" i="1"/>
  <c r="F78" i="1"/>
  <c r="E78" i="1"/>
  <c r="D78" i="1"/>
  <c r="F63" i="1"/>
  <c r="E63" i="1"/>
  <c r="D63" i="1"/>
  <c r="F64" i="1"/>
  <c r="E64" i="1"/>
  <c r="D64" i="1"/>
  <c r="D84" i="1"/>
  <c r="F29" i="1" l="1"/>
  <c r="E29" i="1"/>
  <c r="E32" i="1"/>
  <c r="F32" i="1"/>
  <c r="D29" i="1"/>
  <c r="D32" i="1"/>
  <c r="N56" i="1" l="1"/>
  <c r="N86" i="1" s="1"/>
  <c r="M56" i="1"/>
  <c r="M86" i="1" s="1"/>
  <c r="L86" i="1"/>
  <c r="F72" i="1" l="1"/>
  <c r="E72" i="1"/>
  <c r="D72" i="1"/>
  <c r="F82" i="1"/>
  <c r="E82" i="1"/>
  <c r="D82" i="1"/>
  <c r="F80" i="1"/>
  <c r="E80" i="1"/>
  <c r="D80" i="1"/>
  <c r="F76" i="1"/>
  <c r="E76" i="1"/>
  <c r="D76" i="1"/>
  <c r="D10" i="1"/>
  <c r="E10" i="1"/>
  <c r="F10" i="1"/>
  <c r="D13" i="1"/>
  <c r="E13" i="1"/>
  <c r="F13" i="1"/>
  <c r="D14" i="1"/>
  <c r="E14" i="1"/>
  <c r="F14" i="1"/>
  <c r="D15" i="1"/>
  <c r="E15" i="1"/>
  <c r="F15" i="1"/>
  <c r="D17" i="1"/>
  <c r="E17" i="1"/>
  <c r="F17" i="1"/>
  <c r="D20" i="1"/>
  <c r="E20" i="1"/>
  <c r="F20" i="1"/>
  <c r="E23" i="1"/>
  <c r="F23" i="1"/>
  <c r="D25" i="1"/>
  <c r="E25" i="1"/>
  <c r="F25" i="1"/>
  <c r="D42" i="1"/>
  <c r="D36" i="1"/>
  <c r="D65" i="1"/>
  <c r="D35" i="1"/>
  <c r="E49" i="1"/>
  <c r="F49" i="1"/>
  <c r="F61" i="1"/>
  <c r="E61" i="1"/>
  <c r="D61" i="1"/>
  <c r="D51" i="1"/>
  <c r="D49" i="1"/>
  <c r="D28" i="1"/>
  <c r="F57" i="1"/>
  <c r="D57" i="1"/>
  <c r="F42" i="1"/>
  <c r="E42" i="1"/>
  <c r="F53" i="1"/>
  <c r="E53" i="1"/>
  <c r="D53" i="1"/>
  <c r="F51" i="1"/>
  <c r="E51" i="1"/>
  <c r="F47" i="1"/>
  <c r="E47" i="1"/>
  <c r="D47" i="1"/>
  <c r="E57" i="1"/>
  <c r="E38" i="1"/>
  <c r="F27" i="1"/>
  <c r="E27" i="1"/>
  <c r="D27" i="1"/>
  <c r="F19" i="1"/>
  <c r="E19" i="1"/>
  <c r="D19" i="1"/>
  <c r="F35" i="1"/>
  <c r="E35" i="1"/>
  <c r="F36" i="1"/>
  <c r="E36" i="1"/>
  <c r="F38" i="1"/>
  <c r="D38" i="1"/>
  <c r="F40" i="1"/>
  <c r="F45" i="1"/>
  <c r="E45" i="1"/>
  <c r="D45" i="1"/>
  <c r="F55" i="1"/>
  <c r="E55" i="1"/>
  <c r="F59" i="1"/>
  <c r="E59" i="1"/>
  <c r="D59" i="1"/>
  <c r="F65" i="1"/>
  <c r="E65" i="1"/>
  <c r="F67" i="1"/>
  <c r="E67" i="1"/>
  <c r="D67" i="1"/>
  <c r="F69" i="1"/>
  <c r="E69" i="1"/>
  <c r="D69" i="1"/>
  <c r="F71" i="1"/>
  <c r="E71" i="1"/>
  <c r="D71" i="1"/>
  <c r="F74" i="1"/>
  <c r="E74" i="1"/>
  <c r="D74" i="1"/>
  <c r="F28" i="1"/>
  <c r="E28" i="1"/>
  <c r="D40" i="1"/>
  <c r="E40" i="1"/>
  <c r="D55" i="1"/>
  <c r="D23" i="1"/>
  <c r="D86" i="1" l="1"/>
  <c r="F86" i="1"/>
  <c r="E86" i="1"/>
</calcChain>
</file>

<file path=xl/sharedStrings.xml><?xml version="1.0" encoding="utf-8"?>
<sst xmlns="http://schemas.openxmlformats.org/spreadsheetml/2006/main" count="334" uniqueCount="185">
  <si>
    <t xml:space="preserve">Субвенция бюджетам муниципальных районов на осуществление полномочий по определению в соответствии с частью 1 статьи 11.2 Областного закона от 25 октября 2002 года             № 273-ЗС «Об административных правонарушениях» перечня должностных лиц, уполномоченных составлять протоколы об
 административных правонарушениях
</t>
  </si>
  <si>
    <t>Субвенция бюджетам муниципальных районов на 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</t>
  </si>
  <si>
    <t xml:space="preserve">Субвенция бюджетам муниципальных районов на осуществление полномочий по созданию и обеспечению деятельности административных комиссий </t>
  </si>
  <si>
    <t xml:space="preserve">Субвенция бюджетам муниципальных районов на осуществление полномочий по созданию и обеспечению деятельности комиссий по делам несовершеннолетних и защите их прав </t>
  </si>
  <si>
    <t xml:space="preserve">Субвенция бюджетам муниципальных районов на осуществление полномочий по предоставлению материальной и иной помощи для погребения
</t>
  </si>
  <si>
    <t>Субвенция бюджетам муниципальных районов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</t>
  </si>
  <si>
    <t xml:space="preserve">Субвенция бюджетам муниципальных районов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
</t>
  </si>
  <si>
    <t>Субвенция бюджетам муниципальных районов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</t>
  </si>
  <si>
    <t>Субвенция бюджетам муниципальных районов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</t>
  </si>
  <si>
    <t>Субвенция бюджетам муниципальных районов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</t>
  </si>
  <si>
    <t>Субвенция  бюджетам муниципальных районов на оплату жилищно-коммунальных услуг отдельным категориям граждан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</si>
  <si>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</t>
  </si>
  <si>
    <t>Расходы на организацию исполнительно-распорядительных функций в сфере социальной поддержки населения органа, осуществляющего переданные полномочия</t>
  </si>
  <si>
    <t>№ п/п</t>
  </si>
  <si>
    <t>Классификация доходов</t>
  </si>
  <si>
    <t>Классификация расходов</t>
  </si>
  <si>
    <t>ведомство</t>
  </si>
  <si>
    <t>раздел подраздел</t>
  </si>
  <si>
    <t>целевая статья</t>
  </si>
  <si>
    <t>вид расходов</t>
  </si>
  <si>
    <t>913</t>
  </si>
  <si>
    <t>907</t>
  </si>
  <si>
    <t xml:space="preserve"> 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</t>
  </si>
  <si>
    <t>902</t>
  </si>
  <si>
    <t>Государственная регистрация актов гражданского состояния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</si>
  <si>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</si>
  <si>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ВСЕГО:</t>
  </si>
  <si>
    <t xml:space="preserve"> Создание и обеспечение деятельности комиссий по делам несовершеннолетних и защите их прав</t>
  </si>
  <si>
    <t>Предоставление мер социальной поддержки детей из многодетных семей</t>
  </si>
  <si>
    <t>Предоставление мер социальной поддержки отдельных категорий граждан, работающих и проживающих в сельской местности</t>
  </si>
  <si>
    <t>Создание и обеспечение деятельности административных комиссий</t>
  </si>
  <si>
    <t>Предоставление материальной и иной помощи для погребения</t>
  </si>
  <si>
    <t>Оплата жилищно-коммунальных услуг отдельным категориям граждан</t>
  </si>
  <si>
    <t xml:space="preserve"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</t>
  </si>
  <si>
    <t>Предоставление гражданам в целях оказания социальной поддержки субсидий на оплату жилых помещений и коммунальных услуг</t>
  </si>
  <si>
    <t>Наименование субвенций, предоставляемых для обеспечения осуществления органами местного самоуправления отдельных государственных полномочий</t>
  </si>
  <si>
    <t>Наименование расходов, осуществляемых за счет субвенций, предоставленных для обеспечения осуществления органами местного самоуправления отдельных государственных полномочий</t>
  </si>
  <si>
    <t xml:space="preserve">Выплата компенсации родительской платы  за присмотр и уход за детьми в образовательной организации, реализующей образовательную программу дошкольного образования </t>
  </si>
  <si>
    <t>Предоставление мер социальной поддержки детей первого - второго года жизни из малоимущих семей</t>
  </si>
  <si>
    <t>Расходы по участию многофункциональных центров предоставления государственных и муниципальных услуг в осуществлении переданных полномочий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</si>
  <si>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</si>
  <si>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</si>
  <si>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Организация и обеспечение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</si>
  <si>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</si>
  <si>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 xml:space="preserve">Субвенция бюджетам муниципальных районов на осуществление полномочий по предоставлению мер социальной поддержки детей из многодетных семей
</t>
  </si>
  <si>
    <t xml:space="preserve">Субвенция бюджетам муниципальных районов на осуществление полномочий по предоставлению мер социальной поддержки детей первого-второго года жизни из малоимущих семей
</t>
  </si>
  <si>
    <t>Субвенция бюджетам муниципальных районов на осуществление полномочий по предоставлению мер социальной поддержки отдельных категорий граждан, работающих и проживающих в сельской местности</t>
  </si>
  <si>
    <t>1004</t>
  </si>
  <si>
    <t>0709</t>
  </si>
  <si>
    <t>02 2 00 72040</t>
  </si>
  <si>
    <t>04 3 00 72180</t>
  </si>
  <si>
    <t>04 3 00 72220</t>
  </si>
  <si>
    <t>0113</t>
  </si>
  <si>
    <t>99 9 00 59310</t>
  </si>
  <si>
    <t>04 3 00 72170</t>
  </si>
  <si>
    <t>1003</t>
  </si>
  <si>
    <t>04 1 00 72100</t>
  </si>
  <si>
    <t>04 3 00 72150</t>
  </si>
  <si>
    <t>04 1 00 72090</t>
  </si>
  <si>
    <t>1006</t>
  </si>
  <si>
    <t>04 1 00 72110</t>
  </si>
  <si>
    <t>04 1 00 72120</t>
  </si>
  <si>
    <t>04 1 00 52500</t>
  </si>
  <si>
    <t>0707</t>
  </si>
  <si>
    <t>04 3 00 72200</t>
  </si>
  <si>
    <t>04 1 00 52200</t>
  </si>
  <si>
    <t>0104</t>
  </si>
  <si>
    <t>99 9 00 72350</t>
  </si>
  <si>
    <t>0405</t>
  </si>
  <si>
    <t>16 6 00 72330</t>
  </si>
  <si>
    <t>Субвенция бюджетам муниципальных районов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</t>
  </si>
  <si>
    <t>120</t>
  </si>
  <si>
    <t>240</t>
  </si>
  <si>
    <t>320</t>
  </si>
  <si>
    <t>410</t>
  </si>
  <si>
    <t>620</t>
  </si>
  <si>
    <t>к решению Собрания депутатов</t>
  </si>
  <si>
    <t>0105</t>
  </si>
  <si>
    <t xml:space="preserve">Субвенция бюджетам муниципальных районов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        № 830-ЗС «Об организации опеки и попечительства в Ростовской области»
</t>
  </si>
  <si>
    <t>Выплата пособия на ребенка</t>
  </si>
  <si>
    <t>Субвенция бюджетам муниципальных районов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</t>
  </si>
  <si>
    <t xml:space="preserve">Субвенция бюджетам муниципальных районов на 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
 невозможным 
</t>
  </si>
  <si>
    <t xml:space="preserve">Субвенция бюджетам муниципальных районов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
</t>
  </si>
  <si>
    <t>913 2 02 30024 05 0000 150</t>
  </si>
  <si>
    <t xml:space="preserve">913 2 02 30022 05 0000 150 </t>
  </si>
  <si>
    <t>902 2 02 35120 05 0000 150</t>
  </si>
  <si>
    <t>907 2 02 30024 05 0000 150</t>
  </si>
  <si>
    <t>902 2 02 30024 05 0000 150</t>
  </si>
  <si>
    <t>913 2 02 35220 05 0000 150</t>
  </si>
  <si>
    <t>902 2 02 35082 05 0000 150</t>
  </si>
  <si>
    <t>предоставление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</t>
  </si>
  <si>
    <t xml:space="preserve">Субвенция на осуществление государственных полномочий в сфере социального обслуживания, предусмотренных пунктами 2, 3, 4 и 5 части 1 и частью 11 статьи 6 Областного закона от 
3 сентября 2014 года № 222-ЗС «О социальном обслуживании граждан в Ростовской области»  
</t>
  </si>
  <si>
    <t>0702</t>
  </si>
  <si>
    <t>610</t>
  </si>
  <si>
    <t>04 3 00 72420</t>
  </si>
  <si>
    <t>04 4 00 72260</t>
  </si>
  <si>
    <t>0701</t>
  </si>
  <si>
    <t>0703</t>
  </si>
  <si>
    <t>04 3 Р1 50840</t>
  </si>
  <si>
    <t xml:space="preserve">Субвенция бюджетам муниципальных районов на осуществление полномочий  по  выплате пособия на ребенка
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</si>
  <si>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общедо-ступного и бесплатного дошкольного, начального общего, основного общего, среднего общего образования в муниципальных общеобразова-тельных организациях, обеспечение дополнительного образования детей в муниципальных общеобразовательных организациях, включая расхо-ды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</si>
  <si>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Субвенция бюджетам муниципальных районов на реализацию Федерального закона от 20 августа 2004 года № 113-ФЗ «О присяжных заседателях федеральных судов общей юрисдикции в Российской Федерации» для финансового обеспечения государственных полномочий по составлению (изменению,  дополнению) списков кандидатов в присяжные заседатели федеральных судов общей юрисдикции в Российской Федерации
</t>
  </si>
  <si>
    <t>Субвенция на осуществление полномочий по предоставлению мер социальной поддержки детей-сирот и детей, остав-шихся без попечения родителей, лиц из числа детей-сирот и детей, остав-шихся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</t>
  </si>
  <si>
    <t xml:space="preserve">Субвенция бюджетам муниципальных районов на осуществление полномочий по
 государственной регистрации актов гражданского состояния
</t>
  </si>
  <si>
    <t xml:space="preserve">Субвенция бюджетам муниципальных районов на осуществление полномочий по поддержке сельскохозяйственного производства и осуществлению  мероприятий  в области обеспечения плодородия земель сельскохозяйственного  назначения
</t>
  </si>
  <si>
    <t>02 1 00 72460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</si>
  <si>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 </t>
  </si>
  <si>
    <t xml:space="preserve">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</t>
  </si>
  <si>
    <t xml:space="preserve">Председатель Собрания депутатов - </t>
  </si>
  <si>
    <t>глава Цимлянского района</t>
  </si>
  <si>
    <t>Л.П. Перфилова</t>
  </si>
  <si>
    <t xml:space="preserve">Субвенция  бюджетам муниципальных районов  на осуществление полномочий по осуществлению ежегодной денежной выплаты лицам, награжденным  нагрудным знаком «Почетный донор России»
</t>
  </si>
  <si>
    <t xml:space="preserve">Субвенция бюджетам муниципальных районов на организацию исполнительно-распорядительных функций, связанных с реализацией переданных 
государственных полномочий в сфере социального обслуживания  и социальной защиты населения
</t>
  </si>
  <si>
    <t>913 2 02 35084 05 0000 150</t>
  </si>
  <si>
    <t>Сумма 2024 год</t>
  </si>
  <si>
    <t>сумма 2024 год</t>
  </si>
  <si>
    <t>Субвенция бюджетам муниципальных районов на осуществление полномочий по предоставлению мер социальной под-держки реабилитированных лиц, лиц, признанных пострадавшими от политических репрессий, и членов их семей</t>
  </si>
  <si>
    <t>Субвенция бюджетам муниципальных районов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при-своения звания «Ветеран труда»</t>
  </si>
  <si>
    <t>04 1 00 72490</t>
  </si>
  <si>
    <t>Осуществление полномочий по предоставлению мер социальной поддержки тружеников тыла</t>
  </si>
  <si>
    <t>Субвенция бюджетам муниципальных районов на осуществление полномочий по предоставлению мер социальной поддержки тружеников тыла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</si>
  <si>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</si>
  <si>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</si>
  <si>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</t>
  </si>
  <si>
    <t xml:space="preserve">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
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</si>
  <si>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</si>
  <si>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 Осуществление государственных полномочий в сфере социального обслуживания, предусмотренных пунктами 2, 3, 4 и 5 части 1 и частью 11 статьи 6 Областного закона от 
3 сентября 2014 года № 222-ЗС «О социальном обслуживании граждан в Ростовской области»  </t>
  </si>
  <si>
    <t>Субвенция бюджетам муниципальных районов на осуществление полномочий по предоставлению мер социальной под-держки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</t>
  </si>
  <si>
    <t>04 1 00 72520</t>
  </si>
  <si>
    <t>04 1 00 72500</t>
  </si>
  <si>
    <t>04 1 00 72510</t>
  </si>
  <si>
    <t>310</t>
  </si>
  <si>
    <t>Сумма 2025 год</t>
  </si>
  <si>
    <t xml:space="preserve">Субвенции бюджетам муниципальных районов  на осуществление полномочий по предоставлению меры социальной поддержки семей, имеющих детей с фенилкетонурией
</t>
  </si>
  <si>
    <t>04 3 00 72530</t>
  </si>
  <si>
    <t>913 2 02 30013 05 0000 150</t>
  </si>
  <si>
    <t>Расходы на осуществление полномочий по предоставлению меры социальной поддержки семей, имеющих детей с фенилкетонурией</t>
  </si>
  <si>
    <t>810</t>
  </si>
  <si>
    <t>сумма 2025 год</t>
  </si>
  <si>
    <t>сумма 2026 год</t>
  </si>
  <si>
    <t>Распределение субвенций, предоставляемых бюджету муниципального района из областного бюджета на 2024 год плановый период 2025 и 2026 годов</t>
  </si>
  <si>
    <t>Сумма 2026 год</t>
  </si>
  <si>
    <t>04 3 00 72440</t>
  </si>
  <si>
    <t xml:space="preserve">Расходы на предоставление жилых помещений детям-сиротам 
и детям, оставшимся без попечения родителей, лицам из их числа по договорам найма специализированных жилых помещений </t>
  </si>
  <si>
    <t>04 3 00 72160</t>
  </si>
  <si>
    <t>04 3 00 72210</t>
  </si>
  <si>
    <t>04 3 00 72240</t>
  </si>
  <si>
    <t xml:space="preserve">Субвенция бюджетам муниципальных районов на осуществление полномочий по оказанию государственной социальной помощи в виде социального пособия и (или) на основании социального контракта
</t>
  </si>
  <si>
    <t xml:space="preserve"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
</t>
  </si>
  <si>
    <t xml:space="preserve">Субвенция бюджетам муниципальных районов на осуществление полномочий по предоставлению меры социальной поддержки членам семей граждан Российской Федерации, принимающих участие в специальной военной операции на территориях Украины, Донецкой Народной Республики, Луганской Народной Республики, Запорожской области, Херсонской области, в виде компенсации расходов на оплату жилого помещения и коммунальных услуг, в том числе взноса на капитальный ремонт общего имущества в многоквартирном доме
</t>
  </si>
  <si>
    <t>Расходы на осуществление полномочий по предоставлению меры социальной поддержки членам семей граждан Российской Федерации, принимающих участие в специальной военной операции на территориях Украины, Донецкой Народной Республики, Луганской Народной Республики, Запорожской области, Херсонской области, в виде компенсации расходов на оплату жилого помещения и коммунальных услуг, в том числе взноса на капитальный ремонт общего имущества в многоквартирном доме</t>
  </si>
  <si>
    <t>04 1 00 75090</t>
  </si>
  <si>
    <t xml:space="preserve">Расходы на осуществление полномочий по оказанию государственной социальной помощи в виде социального пособия и (или) на основании социального контракта </t>
  </si>
  <si>
    <t>04 1 00 75110</t>
  </si>
  <si>
    <t>Расходы на осуществление полномочий по оказанию социальной помощи в виде адресной социальной выплаты</t>
  </si>
  <si>
    <t>04 1 00 75120</t>
  </si>
  <si>
    <t>04 1 00 75100</t>
  </si>
  <si>
    <t xml:space="preserve">Расходы на обеспечение оплаты услуг по доставке через кредитные организации, организации федеральной почтовой связи при оказании государственной социальной помощи на основании социального контракта отдельным категориям граждан </t>
  </si>
  <si>
    <t xml:space="preserve">Расходы на оказание государственной социальной помощи на основании социального контракта отдельным категориям граждан </t>
  </si>
  <si>
    <t>04 1 00 R4040</t>
  </si>
  <si>
    <t>89 9 00 51200</t>
  </si>
  <si>
    <t>89 9 00 72360</t>
  </si>
  <si>
    <t>89 9 00 72370</t>
  </si>
  <si>
    <t>16 7 00 72300</t>
  </si>
  <si>
    <t>16 7 00 R5011</t>
  </si>
  <si>
    <t>16 7 00 R5012</t>
  </si>
  <si>
    <t>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</t>
  </si>
  <si>
    <t xml:space="preserve">Расходы на поддержку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проведения агротехнологических работ, повышение уровня экологической безопасности сельскохозяйственного производства, а также повышение плодородия и качества почв) </t>
  </si>
  <si>
    <t xml:space="preserve">Расходы на поддержку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элитного семеноводства)   </t>
  </si>
  <si>
    <t xml:space="preserve">Расходы на осуществление полномочий по составлению (изменение) списков кандидатов в присяжные заседатели федеральных судов общей юрисдикции в Российской Федерации </t>
  </si>
  <si>
    <t>(тыс.руб.)</t>
  </si>
  <si>
    <t>99 9 00 72290</t>
  </si>
  <si>
    <t>89 9 00 72390</t>
  </si>
  <si>
    <t>06 2 00 Д0820</t>
  </si>
  <si>
    <t xml:space="preserve">Субвенция бюджетам муниципальных районов на осуществление полномочий по оказанию социальной помощи в виде адресной социальной выплаты
</t>
  </si>
  <si>
    <t>Субвенция бюджетам муниципальных районов на осуществление полномочий по предоставлению дополнительных гарантий детям-сиротам и детям, оставшимся без попечения родителей, лицам из числа детей-сирот и детей, оставшихся без попечения родителей, в виде компенсации расходов на оплату жилищно-коммунальных</t>
  </si>
  <si>
    <t>Расходы на осуществление полномочий по предоставлению дополнительных гарантий детям-сиротам и детям, оставшимся без попечения родителей, лицам из числа детей-сирот и детей, оставшихся без попечения родителей, в виде компенсации расходов на оплату жилищно-коммунальных услуг</t>
  </si>
  <si>
    <t>902 2 02 35930 05 0000 150</t>
  </si>
  <si>
    <t>913 2 02 35404 05 0000 150</t>
  </si>
  <si>
    <t>913 2 02 35250 05 0000 150</t>
  </si>
  <si>
    <t>902 2 02 39999 05 0000 150</t>
  </si>
  <si>
    <t>907 2 02 39999 05 0000 150</t>
  </si>
  <si>
    <t>Приложение  № 7</t>
  </si>
  <si>
    <t>04 3 00 72540</t>
  </si>
  <si>
    <t xml:space="preserve">Цимлянского района от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</si>
</sst>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&quot;р.&quot;"/>
  </numFmts>
  <fonts count="5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ill="0" applyBorder="0" applyAlignment="0" applyProtection="0"/>
  </cellStyleXfs>
  <cellXfs count="95">
    <xf numFmtId="0" fontId="0" fillId="0" borderId="0" xfId="0"/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165" fontId="3" fillId="2" borderId="0" xfId="0" applyNumberFormat="1" applyFont="1" applyFill="1" applyAlignment="1">
      <alignment horizontal="center" vertical="center" wrapText="1"/>
    </xf>
    <xf numFmtId="0" fontId="3" fillId="0" borderId="0" xfId="0" applyFont="1" applyFill="1"/>
    <xf numFmtId="0" fontId="3" fillId="2" borderId="0" xfId="0" applyFont="1" applyFill="1" applyBorder="1" applyAlignment="1">
      <alignment horizontal="center" vertical="center" wrapText="1"/>
    </xf>
    <xf numFmtId="165" fontId="3" fillId="2" borderId="0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164" fontId="3" fillId="2" borderId="0" xfId="0" applyNumberFormat="1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 applyProtection="1">
      <alignment vertical="center" wrapText="1"/>
    </xf>
    <xf numFmtId="0" fontId="3" fillId="2" borderId="0" xfId="0" applyFont="1" applyFill="1" applyBorder="1" applyAlignment="1"/>
    <xf numFmtId="0" fontId="3" fillId="2" borderId="0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top" wrapText="1"/>
    </xf>
    <xf numFmtId="165" fontId="3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165" fontId="3" fillId="2" borderId="0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top" wrapText="1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/>
    </xf>
    <xf numFmtId="165" fontId="3" fillId="2" borderId="0" xfId="0" applyNumberFormat="1" applyFont="1" applyFill="1"/>
    <xf numFmtId="165" fontId="3" fillId="2" borderId="0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lef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165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left" vertical="top" wrapText="1"/>
    </xf>
    <xf numFmtId="0" fontId="3" fillId="2" borderId="4" xfId="0" applyNumberFormat="1" applyFont="1" applyFill="1" applyBorder="1" applyAlignment="1">
      <alignment horizontal="lef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3" fontId="3" fillId="2" borderId="2" xfId="0" applyNumberFormat="1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top" wrapText="1"/>
    </xf>
    <xf numFmtId="49" fontId="3" fillId="2" borderId="3" xfId="0" applyNumberFormat="1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49" fontId="3" fillId="2" borderId="4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3" fillId="2" borderId="5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left" vertical="top" wrapText="1"/>
    </xf>
    <xf numFmtId="2" fontId="3" fillId="2" borderId="3" xfId="0" applyNumberFormat="1" applyFont="1" applyFill="1" applyBorder="1" applyAlignment="1">
      <alignment horizontal="left" vertical="top" wrapText="1"/>
    </xf>
    <xf numFmtId="166" fontId="3" fillId="2" borderId="2" xfId="0" applyNumberFormat="1" applyFont="1" applyFill="1" applyBorder="1" applyAlignment="1">
      <alignment horizontal="left" vertical="top" wrapText="1"/>
    </xf>
    <xf numFmtId="166" fontId="3" fillId="2" borderId="3" xfId="0" applyNumberFormat="1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9" fontId="3" fillId="2" borderId="0" xfId="1" applyFont="1" applyFill="1" applyAlignment="1">
      <alignment horizontal="right" vertical="center"/>
    </xf>
    <xf numFmtId="0" fontId="3" fillId="2" borderId="0" xfId="0" applyFont="1" applyFill="1" applyBorder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6"/>
  <sheetViews>
    <sheetView tabSelected="1" view="pageBreakPreview" zoomScale="70" zoomScaleNormal="75" zoomScaleSheetLayoutView="70" workbookViewId="0">
      <selection sqref="A1:XFD1048576"/>
    </sheetView>
  </sheetViews>
  <sheetFormatPr defaultColWidth="9.140625" defaultRowHeight="15.75" x14ac:dyDescent="0.25"/>
  <cols>
    <col min="1" max="1" width="6.42578125" style="1" customWidth="1"/>
    <col min="2" max="2" width="50.7109375" style="12" customWidth="1"/>
    <col min="3" max="3" width="16.7109375" style="12" customWidth="1"/>
    <col min="4" max="4" width="15.7109375" style="2" customWidth="1"/>
    <col min="5" max="5" width="16.28515625" style="2" customWidth="1"/>
    <col min="6" max="6" width="16" style="2" customWidth="1"/>
    <col min="7" max="7" width="53.140625" style="12" customWidth="1"/>
    <col min="8" max="8" width="12.140625" style="2" customWidth="1"/>
    <col min="9" max="9" width="14.140625" style="2" customWidth="1"/>
    <col min="10" max="10" width="15.42578125" style="2" customWidth="1"/>
    <col min="11" max="11" width="12" style="2" customWidth="1"/>
    <col min="12" max="12" width="15.5703125" style="2" customWidth="1"/>
    <col min="13" max="13" width="16.28515625" style="3" customWidth="1"/>
    <col min="14" max="14" width="16.5703125" style="1" customWidth="1"/>
    <col min="15" max="16384" width="9.140625" style="4"/>
  </cols>
  <sheetData>
    <row r="1" spans="1:14" s="11" customFormat="1" x14ac:dyDescent="0.25">
      <c r="A1" s="1"/>
      <c r="B1" s="12"/>
      <c r="C1" s="12"/>
      <c r="D1" s="2"/>
      <c r="E1" s="2"/>
      <c r="F1" s="2"/>
      <c r="G1" s="13"/>
      <c r="H1" s="5"/>
      <c r="I1" s="5"/>
      <c r="J1" s="93" t="s">
        <v>182</v>
      </c>
      <c r="K1" s="93"/>
      <c r="L1" s="93"/>
      <c r="M1" s="93"/>
      <c r="N1" s="93"/>
    </row>
    <row r="2" spans="1:14" s="11" customFormat="1" x14ac:dyDescent="0.25">
      <c r="A2" s="1"/>
      <c r="B2" s="12"/>
      <c r="C2" s="12"/>
      <c r="D2" s="2"/>
      <c r="E2" s="2"/>
      <c r="F2" s="2"/>
      <c r="G2" s="13"/>
      <c r="H2" s="5"/>
      <c r="I2" s="92" t="s">
        <v>76</v>
      </c>
      <c r="J2" s="92"/>
      <c r="K2" s="92"/>
      <c r="L2" s="92"/>
      <c r="M2" s="92"/>
      <c r="N2" s="92"/>
    </row>
    <row r="3" spans="1:14" s="11" customFormat="1" x14ac:dyDescent="0.25">
      <c r="A3" s="1"/>
      <c r="B3" s="12"/>
      <c r="C3" s="12"/>
      <c r="D3" s="2"/>
      <c r="E3" s="2"/>
      <c r="F3" s="2"/>
      <c r="G3" s="13"/>
      <c r="H3" s="5"/>
      <c r="I3" s="92" t="s">
        <v>184</v>
      </c>
      <c r="J3" s="92"/>
      <c r="K3" s="92"/>
      <c r="L3" s="92"/>
      <c r="M3" s="92"/>
      <c r="N3" s="92"/>
    </row>
    <row r="4" spans="1:14" s="11" customFormat="1" x14ac:dyDescent="0.25">
      <c r="A4" s="1"/>
      <c r="B4" s="12"/>
      <c r="C4" s="12"/>
      <c r="D4" s="2"/>
      <c r="E4" s="2"/>
      <c r="F4" s="2"/>
      <c r="G4" s="13"/>
      <c r="H4" s="5"/>
      <c r="I4" s="5"/>
      <c r="J4" s="1"/>
      <c r="K4" s="1"/>
      <c r="L4" s="1"/>
      <c r="M4" s="6"/>
      <c r="N4" s="1"/>
    </row>
    <row r="5" spans="1:14" s="11" customFormat="1" ht="15.75" customHeight="1" x14ac:dyDescent="0.25">
      <c r="A5" s="94" t="s">
        <v>140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</row>
    <row r="6" spans="1:14" s="11" customFormat="1" x14ac:dyDescent="0.25">
      <c r="A6" s="1"/>
      <c r="B6" s="12"/>
      <c r="C6" s="12"/>
      <c r="D6" s="2"/>
      <c r="E6" s="2"/>
      <c r="F6" s="2"/>
      <c r="G6" s="12"/>
      <c r="H6" s="2"/>
      <c r="I6" s="2"/>
      <c r="J6" s="2"/>
      <c r="K6" s="2"/>
      <c r="L6" s="2"/>
      <c r="M6" s="79" t="s">
        <v>170</v>
      </c>
      <c r="N6" s="79"/>
    </row>
    <row r="7" spans="1:14" s="2" customFormat="1" x14ac:dyDescent="0.2">
      <c r="A7" s="58" t="s">
        <v>13</v>
      </c>
      <c r="B7" s="58" t="s">
        <v>35</v>
      </c>
      <c r="C7" s="78" t="s">
        <v>14</v>
      </c>
      <c r="D7" s="78" t="s">
        <v>115</v>
      </c>
      <c r="E7" s="78" t="s">
        <v>138</v>
      </c>
      <c r="F7" s="78" t="s">
        <v>139</v>
      </c>
      <c r="G7" s="58" t="s">
        <v>36</v>
      </c>
      <c r="H7" s="87" t="s">
        <v>15</v>
      </c>
      <c r="I7" s="88"/>
      <c r="J7" s="88"/>
      <c r="K7" s="89"/>
      <c r="L7" s="80" t="s">
        <v>114</v>
      </c>
      <c r="M7" s="80" t="s">
        <v>132</v>
      </c>
      <c r="N7" s="80" t="s">
        <v>141</v>
      </c>
    </row>
    <row r="8" spans="1:14" s="2" customFormat="1" ht="65.25" customHeight="1" x14ac:dyDescent="0.2">
      <c r="A8" s="59"/>
      <c r="B8" s="59"/>
      <c r="C8" s="78"/>
      <c r="D8" s="78"/>
      <c r="E8" s="78"/>
      <c r="F8" s="78"/>
      <c r="G8" s="59"/>
      <c r="H8" s="38" t="s">
        <v>16</v>
      </c>
      <c r="I8" s="38" t="s">
        <v>17</v>
      </c>
      <c r="J8" s="38" t="s">
        <v>18</v>
      </c>
      <c r="K8" s="38" t="s">
        <v>19</v>
      </c>
      <c r="L8" s="81"/>
      <c r="M8" s="81"/>
      <c r="N8" s="81"/>
    </row>
    <row r="9" spans="1:14" s="1" customFormat="1" x14ac:dyDescent="0.2">
      <c r="A9" s="10">
        <v>1</v>
      </c>
      <c r="B9" s="38">
        <v>2</v>
      </c>
      <c r="C9" s="38">
        <v>3</v>
      </c>
      <c r="D9" s="38">
        <v>4</v>
      </c>
      <c r="E9" s="38">
        <v>5</v>
      </c>
      <c r="F9" s="38">
        <v>6</v>
      </c>
      <c r="G9" s="38">
        <v>7</v>
      </c>
      <c r="H9" s="38">
        <v>8</v>
      </c>
      <c r="I9" s="38">
        <v>9</v>
      </c>
      <c r="J9" s="38">
        <v>10</v>
      </c>
      <c r="K9" s="38">
        <v>11</v>
      </c>
      <c r="L9" s="38">
        <v>12</v>
      </c>
      <c r="M9" s="7">
        <v>13</v>
      </c>
      <c r="N9" s="7">
        <v>14</v>
      </c>
    </row>
    <row r="10" spans="1:14" s="25" customFormat="1" ht="22.5" customHeight="1" x14ac:dyDescent="0.2">
      <c r="A10" s="54">
        <v>1</v>
      </c>
      <c r="B10" s="56" t="s">
        <v>112</v>
      </c>
      <c r="C10" s="78" t="s">
        <v>83</v>
      </c>
      <c r="D10" s="60">
        <f>L10+L11+L12</f>
        <v>20809</v>
      </c>
      <c r="E10" s="60">
        <f>M10+M11+M12</f>
        <v>19607.900000000001</v>
      </c>
      <c r="F10" s="60">
        <f>N10+N11+N12</f>
        <v>19937.2</v>
      </c>
      <c r="G10" s="56" t="s">
        <v>12</v>
      </c>
      <c r="H10" s="58">
        <v>913</v>
      </c>
      <c r="I10" s="58">
        <v>1006</v>
      </c>
      <c r="J10" s="58" t="s">
        <v>60</v>
      </c>
      <c r="K10" s="38" t="s">
        <v>71</v>
      </c>
      <c r="L10" s="41">
        <v>18270.599999999999</v>
      </c>
      <c r="M10" s="41">
        <v>18586.900000000001</v>
      </c>
      <c r="N10" s="41">
        <v>18916.2</v>
      </c>
    </row>
    <row r="11" spans="1:14" s="25" customFormat="1" ht="21.75" customHeight="1" x14ac:dyDescent="0.2">
      <c r="A11" s="62"/>
      <c r="B11" s="72"/>
      <c r="C11" s="78"/>
      <c r="D11" s="73"/>
      <c r="E11" s="73"/>
      <c r="F11" s="73"/>
      <c r="G11" s="72"/>
      <c r="H11" s="73"/>
      <c r="I11" s="73"/>
      <c r="J11" s="73"/>
      <c r="K11" s="38" t="s">
        <v>72</v>
      </c>
      <c r="L11" s="41">
        <v>2536.6999999999998</v>
      </c>
      <c r="M11" s="41">
        <v>1019</v>
      </c>
      <c r="N11" s="41">
        <v>1019</v>
      </c>
    </row>
    <row r="12" spans="1:14" s="25" customFormat="1" ht="22.5" customHeight="1" x14ac:dyDescent="0.2">
      <c r="A12" s="62"/>
      <c r="B12" s="72"/>
      <c r="C12" s="78"/>
      <c r="D12" s="59"/>
      <c r="E12" s="59"/>
      <c r="F12" s="59"/>
      <c r="G12" s="57"/>
      <c r="H12" s="59"/>
      <c r="I12" s="59"/>
      <c r="J12" s="59"/>
      <c r="K12" s="38">
        <v>850</v>
      </c>
      <c r="L12" s="41">
        <v>1.7</v>
      </c>
      <c r="M12" s="41">
        <v>2</v>
      </c>
      <c r="N12" s="41">
        <v>2</v>
      </c>
    </row>
    <row r="13" spans="1:14" s="25" customFormat="1" ht="66" customHeight="1" x14ac:dyDescent="0.2">
      <c r="A13" s="55"/>
      <c r="B13" s="57"/>
      <c r="C13" s="38" t="s">
        <v>87</v>
      </c>
      <c r="D13" s="41">
        <f t="shared" ref="D13:F14" si="0">L13</f>
        <v>3198.3</v>
      </c>
      <c r="E13" s="41">
        <f t="shared" si="0"/>
        <v>3229.9</v>
      </c>
      <c r="F13" s="41">
        <f t="shared" si="0"/>
        <v>3357.2</v>
      </c>
      <c r="G13" s="37" t="s">
        <v>39</v>
      </c>
      <c r="H13" s="42" t="s">
        <v>23</v>
      </c>
      <c r="I13" s="43" t="s">
        <v>59</v>
      </c>
      <c r="J13" s="43" t="s">
        <v>60</v>
      </c>
      <c r="K13" s="38" t="s">
        <v>75</v>
      </c>
      <c r="L13" s="41">
        <v>3198.3</v>
      </c>
      <c r="M13" s="41">
        <v>3229.9</v>
      </c>
      <c r="N13" s="41">
        <v>3357.2</v>
      </c>
    </row>
    <row r="14" spans="1:14" s="25" customFormat="1" ht="162.75" customHeight="1" x14ac:dyDescent="0.2">
      <c r="A14" s="31">
        <v>2</v>
      </c>
      <c r="B14" s="33" t="s">
        <v>101</v>
      </c>
      <c r="C14" s="40" t="s">
        <v>85</v>
      </c>
      <c r="D14" s="44">
        <f>L14</f>
        <v>8.6999999999999993</v>
      </c>
      <c r="E14" s="44">
        <f t="shared" si="0"/>
        <v>9</v>
      </c>
      <c r="F14" s="44">
        <f t="shared" si="0"/>
        <v>115.5</v>
      </c>
      <c r="G14" s="48" t="s">
        <v>169</v>
      </c>
      <c r="H14" s="43" t="s">
        <v>23</v>
      </c>
      <c r="I14" s="43" t="s">
        <v>77</v>
      </c>
      <c r="J14" s="43" t="s">
        <v>160</v>
      </c>
      <c r="K14" s="43" t="s">
        <v>72</v>
      </c>
      <c r="L14" s="44">
        <v>8.6999999999999993</v>
      </c>
      <c r="M14" s="44">
        <v>9</v>
      </c>
      <c r="N14" s="44">
        <v>115.5</v>
      </c>
    </row>
    <row r="15" spans="1:14" s="25" customFormat="1" ht="15.75" customHeight="1" x14ac:dyDescent="0.2">
      <c r="A15" s="54">
        <v>3</v>
      </c>
      <c r="B15" s="56" t="s">
        <v>2</v>
      </c>
      <c r="C15" s="58" t="s">
        <v>87</v>
      </c>
      <c r="D15" s="60">
        <f>L15+L16</f>
        <v>711.7</v>
      </c>
      <c r="E15" s="60">
        <f>M15+M16</f>
        <v>718.6</v>
      </c>
      <c r="F15" s="60">
        <f>N15+N16</f>
        <v>746.3</v>
      </c>
      <c r="G15" s="70" t="s">
        <v>30</v>
      </c>
      <c r="H15" s="52" t="s">
        <v>23</v>
      </c>
      <c r="I15" s="52" t="s">
        <v>66</v>
      </c>
      <c r="J15" s="52" t="s">
        <v>161</v>
      </c>
      <c r="K15" s="46" t="s">
        <v>71</v>
      </c>
      <c r="L15" s="45">
        <v>686.7</v>
      </c>
      <c r="M15" s="45">
        <v>693.6</v>
      </c>
      <c r="N15" s="45">
        <v>721.3</v>
      </c>
    </row>
    <row r="16" spans="1:14" s="25" customFormat="1" ht="57" customHeight="1" x14ac:dyDescent="0.2">
      <c r="A16" s="55"/>
      <c r="B16" s="57"/>
      <c r="C16" s="59"/>
      <c r="D16" s="61"/>
      <c r="E16" s="61"/>
      <c r="F16" s="61"/>
      <c r="G16" s="71"/>
      <c r="H16" s="53"/>
      <c r="I16" s="53"/>
      <c r="J16" s="53"/>
      <c r="K16" s="42" t="s">
        <v>72</v>
      </c>
      <c r="L16" s="41">
        <v>25</v>
      </c>
      <c r="M16" s="41">
        <v>25</v>
      </c>
      <c r="N16" s="41">
        <v>25</v>
      </c>
    </row>
    <row r="17" spans="1:14" s="25" customFormat="1" ht="40.5" customHeight="1" x14ac:dyDescent="0.2">
      <c r="A17" s="54">
        <v>4</v>
      </c>
      <c r="B17" s="56" t="s">
        <v>3</v>
      </c>
      <c r="C17" s="58" t="s">
        <v>87</v>
      </c>
      <c r="D17" s="60">
        <f>L17+L18</f>
        <v>707.4</v>
      </c>
      <c r="E17" s="60">
        <f>M17+M18</f>
        <v>714.3</v>
      </c>
      <c r="F17" s="60">
        <f>N17+N18</f>
        <v>742</v>
      </c>
      <c r="G17" s="56" t="s">
        <v>27</v>
      </c>
      <c r="H17" s="52" t="s">
        <v>23</v>
      </c>
      <c r="I17" s="52" t="s">
        <v>66</v>
      </c>
      <c r="J17" s="52" t="s">
        <v>162</v>
      </c>
      <c r="K17" s="42" t="s">
        <v>71</v>
      </c>
      <c r="L17" s="41">
        <v>687.4</v>
      </c>
      <c r="M17" s="41">
        <v>694.3</v>
      </c>
      <c r="N17" s="41">
        <v>722</v>
      </c>
    </row>
    <row r="18" spans="1:14" s="25" customFormat="1" ht="34.5" customHeight="1" x14ac:dyDescent="0.2">
      <c r="A18" s="55"/>
      <c r="B18" s="57"/>
      <c r="C18" s="59"/>
      <c r="D18" s="61"/>
      <c r="E18" s="61"/>
      <c r="F18" s="61"/>
      <c r="G18" s="57"/>
      <c r="H18" s="53"/>
      <c r="I18" s="53"/>
      <c r="J18" s="53"/>
      <c r="K18" s="42" t="s">
        <v>72</v>
      </c>
      <c r="L18" s="41">
        <v>20</v>
      </c>
      <c r="M18" s="41">
        <v>20</v>
      </c>
      <c r="N18" s="41">
        <v>20</v>
      </c>
    </row>
    <row r="19" spans="1:14" s="25" customFormat="1" ht="135.75" customHeight="1" x14ac:dyDescent="0.2">
      <c r="A19" s="31">
        <v>5</v>
      </c>
      <c r="B19" s="34" t="s">
        <v>0</v>
      </c>
      <c r="C19" s="39" t="s">
        <v>87</v>
      </c>
      <c r="D19" s="45">
        <f>L19</f>
        <v>0.3</v>
      </c>
      <c r="E19" s="45">
        <f>M19</f>
        <v>0.3</v>
      </c>
      <c r="F19" s="45">
        <f>N19</f>
        <v>0.3</v>
      </c>
      <c r="G19" s="32" t="s">
        <v>43</v>
      </c>
      <c r="H19" s="46" t="s">
        <v>23</v>
      </c>
      <c r="I19" s="46" t="s">
        <v>66</v>
      </c>
      <c r="J19" s="46" t="s">
        <v>172</v>
      </c>
      <c r="K19" s="46" t="s">
        <v>72</v>
      </c>
      <c r="L19" s="45">
        <v>0.3</v>
      </c>
      <c r="M19" s="45">
        <v>0.3</v>
      </c>
      <c r="N19" s="45">
        <v>0.3</v>
      </c>
    </row>
    <row r="20" spans="1:14" s="25" customFormat="1" ht="93.75" customHeight="1" x14ac:dyDescent="0.2">
      <c r="A20" s="54">
        <v>6</v>
      </c>
      <c r="B20" s="56" t="s">
        <v>100</v>
      </c>
      <c r="C20" s="58" t="s">
        <v>181</v>
      </c>
      <c r="D20" s="60">
        <f>L20+L21+L22</f>
        <v>480670.8</v>
      </c>
      <c r="E20" s="60">
        <f>M20+M21+M22</f>
        <v>494413.80000000005</v>
      </c>
      <c r="F20" s="60">
        <f>N20+N21+N22</f>
        <v>514184.6</v>
      </c>
      <c r="G20" s="70" t="s">
        <v>106</v>
      </c>
      <c r="H20" s="42" t="s">
        <v>21</v>
      </c>
      <c r="I20" s="42" t="s">
        <v>96</v>
      </c>
      <c r="J20" s="42" t="s">
        <v>105</v>
      </c>
      <c r="K20" s="42" t="s">
        <v>93</v>
      </c>
      <c r="L20" s="41">
        <v>137716</v>
      </c>
      <c r="M20" s="41">
        <v>125652</v>
      </c>
      <c r="N20" s="41">
        <v>134493.79999999999</v>
      </c>
    </row>
    <row r="21" spans="1:14" s="25" customFormat="1" ht="80.25" customHeight="1" x14ac:dyDescent="0.2">
      <c r="A21" s="62"/>
      <c r="B21" s="72"/>
      <c r="C21" s="73"/>
      <c r="D21" s="69"/>
      <c r="E21" s="69"/>
      <c r="F21" s="69"/>
      <c r="G21" s="76"/>
      <c r="H21" s="43" t="s">
        <v>21</v>
      </c>
      <c r="I21" s="43" t="s">
        <v>92</v>
      </c>
      <c r="J21" s="43" t="s">
        <v>105</v>
      </c>
      <c r="K21" s="43" t="s">
        <v>93</v>
      </c>
      <c r="L21" s="44">
        <v>338231.7</v>
      </c>
      <c r="M21" s="44">
        <v>362441.4</v>
      </c>
      <c r="N21" s="44">
        <v>373118</v>
      </c>
    </row>
    <row r="22" spans="1:14" s="25" customFormat="1" ht="72" customHeight="1" x14ac:dyDescent="0.2">
      <c r="A22" s="55"/>
      <c r="B22" s="57"/>
      <c r="C22" s="59"/>
      <c r="D22" s="61"/>
      <c r="E22" s="61"/>
      <c r="F22" s="61"/>
      <c r="G22" s="71"/>
      <c r="H22" s="43" t="s">
        <v>21</v>
      </c>
      <c r="I22" s="43" t="s">
        <v>97</v>
      </c>
      <c r="J22" s="43" t="s">
        <v>105</v>
      </c>
      <c r="K22" s="43" t="s">
        <v>93</v>
      </c>
      <c r="L22" s="44">
        <v>4723.1000000000004</v>
      </c>
      <c r="M22" s="44">
        <v>6320.4</v>
      </c>
      <c r="N22" s="44">
        <v>6572.8</v>
      </c>
    </row>
    <row r="23" spans="1:14" s="25" customFormat="1" ht="67.5" customHeight="1" x14ac:dyDescent="0.2">
      <c r="A23" s="54">
        <v>7</v>
      </c>
      <c r="B23" s="56" t="s">
        <v>78</v>
      </c>
      <c r="C23" s="58" t="s">
        <v>86</v>
      </c>
      <c r="D23" s="60">
        <f>L23+L24</f>
        <v>1440.8000000000002</v>
      </c>
      <c r="E23" s="60">
        <f>M23+M24</f>
        <v>1454.5</v>
      </c>
      <c r="F23" s="60">
        <f>N23+N24</f>
        <v>1510</v>
      </c>
      <c r="G23" s="85" t="s">
        <v>11</v>
      </c>
      <c r="H23" s="52" t="s">
        <v>21</v>
      </c>
      <c r="I23" s="52" t="s">
        <v>48</v>
      </c>
      <c r="J23" s="52" t="s">
        <v>49</v>
      </c>
      <c r="K23" s="42" t="s">
        <v>71</v>
      </c>
      <c r="L23" s="45">
        <v>1374.9</v>
      </c>
      <c r="M23" s="45">
        <v>1388.6</v>
      </c>
      <c r="N23" s="45">
        <v>1444.1</v>
      </c>
    </row>
    <row r="24" spans="1:14" s="25" customFormat="1" ht="47.25" customHeight="1" x14ac:dyDescent="0.2">
      <c r="A24" s="55"/>
      <c r="B24" s="57"/>
      <c r="C24" s="59"/>
      <c r="D24" s="61"/>
      <c r="E24" s="61"/>
      <c r="F24" s="61"/>
      <c r="G24" s="86"/>
      <c r="H24" s="53"/>
      <c r="I24" s="53"/>
      <c r="J24" s="53"/>
      <c r="K24" s="42" t="s">
        <v>72</v>
      </c>
      <c r="L24" s="41">
        <v>65.900000000000006</v>
      </c>
      <c r="M24" s="41">
        <v>65.900000000000006</v>
      </c>
      <c r="N24" s="41">
        <v>65.900000000000006</v>
      </c>
    </row>
    <row r="25" spans="1:14" s="25" customFormat="1" ht="58.5" customHeight="1" x14ac:dyDescent="0.2">
      <c r="A25" s="54">
        <v>8</v>
      </c>
      <c r="B25" s="56" t="s">
        <v>5</v>
      </c>
      <c r="C25" s="58" t="s">
        <v>86</v>
      </c>
      <c r="D25" s="60">
        <f>L25+L26</f>
        <v>4851.7000000000007</v>
      </c>
      <c r="E25" s="60">
        <f>M25+M26</f>
        <v>3021</v>
      </c>
      <c r="F25" s="60">
        <f>N25+N26</f>
        <v>3021</v>
      </c>
      <c r="G25" s="83" t="s">
        <v>37</v>
      </c>
      <c r="H25" s="52" t="s">
        <v>21</v>
      </c>
      <c r="I25" s="52" t="s">
        <v>47</v>
      </c>
      <c r="J25" s="52" t="s">
        <v>50</v>
      </c>
      <c r="K25" s="42" t="s">
        <v>72</v>
      </c>
      <c r="L25" s="41">
        <v>95.1</v>
      </c>
      <c r="M25" s="41">
        <v>60.4</v>
      </c>
      <c r="N25" s="41">
        <v>60.4</v>
      </c>
    </row>
    <row r="26" spans="1:14" s="25" customFormat="1" ht="42.75" customHeight="1" x14ac:dyDescent="0.2">
      <c r="A26" s="55"/>
      <c r="B26" s="57"/>
      <c r="C26" s="59"/>
      <c r="D26" s="61"/>
      <c r="E26" s="61"/>
      <c r="F26" s="61"/>
      <c r="G26" s="84"/>
      <c r="H26" s="53"/>
      <c r="I26" s="53"/>
      <c r="J26" s="53"/>
      <c r="K26" s="42" t="s">
        <v>73</v>
      </c>
      <c r="L26" s="41">
        <v>4756.6000000000004</v>
      </c>
      <c r="M26" s="41">
        <v>2960.6</v>
      </c>
      <c r="N26" s="41">
        <v>2960.6</v>
      </c>
    </row>
    <row r="27" spans="1:14" s="25" customFormat="1" ht="89.25" customHeight="1" x14ac:dyDescent="0.2">
      <c r="A27" s="31">
        <v>9</v>
      </c>
      <c r="B27" s="33" t="s">
        <v>8</v>
      </c>
      <c r="C27" s="40" t="s">
        <v>86</v>
      </c>
      <c r="D27" s="44">
        <f t="shared" ref="D27:F28" si="1">L27</f>
        <v>30</v>
      </c>
      <c r="E27" s="44">
        <f t="shared" si="1"/>
        <v>30</v>
      </c>
      <c r="F27" s="44">
        <f t="shared" si="1"/>
        <v>30</v>
      </c>
      <c r="G27" s="33" t="s">
        <v>107</v>
      </c>
      <c r="H27" s="43" t="s">
        <v>21</v>
      </c>
      <c r="I27" s="43" t="s">
        <v>47</v>
      </c>
      <c r="J27" s="43" t="s">
        <v>51</v>
      </c>
      <c r="K27" s="43" t="s">
        <v>73</v>
      </c>
      <c r="L27" s="44">
        <v>30</v>
      </c>
      <c r="M27" s="44">
        <v>30</v>
      </c>
      <c r="N27" s="44">
        <v>30</v>
      </c>
    </row>
    <row r="28" spans="1:14" s="25" customFormat="1" ht="154.5" customHeight="1" x14ac:dyDescent="0.2">
      <c r="A28" s="31">
        <v>10</v>
      </c>
      <c r="B28" s="35" t="s">
        <v>102</v>
      </c>
      <c r="C28" s="50" t="s">
        <v>86</v>
      </c>
      <c r="D28" s="49">
        <f t="shared" si="1"/>
        <v>14043.7</v>
      </c>
      <c r="E28" s="49">
        <f t="shared" si="1"/>
        <v>13581.1</v>
      </c>
      <c r="F28" s="49">
        <f t="shared" si="1"/>
        <v>13961.3</v>
      </c>
      <c r="G28" s="37" t="s">
        <v>90</v>
      </c>
      <c r="H28" s="50">
        <v>907</v>
      </c>
      <c r="I28" s="50">
        <v>1004</v>
      </c>
      <c r="J28" s="51" t="s">
        <v>94</v>
      </c>
      <c r="K28" s="43" t="s">
        <v>73</v>
      </c>
      <c r="L28" s="49">
        <v>14043.7</v>
      </c>
      <c r="M28" s="49">
        <v>13581.1</v>
      </c>
      <c r="N28" s="49">
        <v>13961.3</v>
      </c>
    </row>
    <row r="29" spans="1:14" s="25" customFormat="1" ht="85.5" customHeight="1" x14ac:dyDescent="0.2">
      <c r="A29" s="54">
        <v>11</v>
      </c>
      <c r="B29" s="56" t="s">
        <v>82</v>
      </c>
      <c r="C29" s="58" t="s">
        <v>87</v>
      </c>
      <c r="D29" s="60">
        <f>L29+L30+L31</f>
        <v>2169.6000000000004</v>
      </c>
      <c r="E29" s="60">
        <f>M29+M30+M31</f>
        <v>2190.5</v>
      </c>
      <c r="F29" s="60">
        <f>N29+N30+N31</f>
        <v>6216.5</v>
      </c>
      <c r="G29" s="56" t="s">
        <v>25</v>
      </c>
      <c r="H29" s="52" t="s">
        <v>23</v>
      </c>
      <c r="I29" s="77" t="s">
        <v>68</v>
      </c>
      <c r="J29" s="52" t="s">
        <v>69</v>
      </c>
      <c r="K29" s="42" t="s">
        <v>71</v>
      </c>
      <c r="L29" s="41">
        <v>2080.8000000000002</v>
      </c>
      <c r="M29" s="41">
        <v>2101.6999999999998</v>
      </c>
      <c r="N29" s="41">
        <v>2185.6999999999998</v>
      </c>
    </row>
    <row r="30" spans="1:14" s="25" customFormat="1" ht="30.75" customHeight="1" x14ac:dyDescent="0.2">
      <c r="A30" s="62"/>
      <c r="B30" s="72"/>
      <c r="C30" s="73"/>
      <c r="D30" s="69"/>
      <c r="E30" s="69"/>
      <c r="F30" s="69"/>
      <c r="G30" s="57"/>
      <c r="H30" s="53"/>
      <c r="I30" s="77"/>
      <c r="J30" s="53"/>
      <c r="K30" s="42" t="s">
        <v>72</v>
      </c>
      <c r="L30" s="41">
        <v>88.8</v>
      </c>
      <c r="M30" s="41">
        <v>88.8</v>
      </c>
      <c r="N30" s="41">
        <v>88.8</v>
      </c>
    </row>
    <row r="31" spans="1:14" s="25" customFormat="1" ht="142.5" customHeight="1" x14ac:dyDescent="0.2">
      <c r="A31" s="55"/>
      <c r="B31" s="57"/>
      <c r="C31" s="59"/>
      <c r="D31" s="61"/>
      <c r="E31" s="61"/>
      <c r="F31" s="61"/>
      <c r="G31" s="37" t="s">
        <v>166</v>
      </c>
      <c r="H31" s="42" t="s">
        <v>23</v>
      </c>
      <c r="I31" s="42" t="s">
        <v>68</v>
      </c>
      <c r="J31" s="42" t="s">
        <v>163</v>
      </c>
      <c r="K31" s="43" t="s">
        <v>137</v>
      </c>
      <c r="L31" s="41">
        <v>0</v>
      </c>
      <c r="M31" s="41">
        <v>0</v>
      </c>
      <c r="N31" s="41">
        <v>3942</v>
      </c>
    </row>
    <row r="32" spans="1:14" s="25" customFormat="1" ht="135" customHeight="1" x14ac:dyDescent="0.2">
      <c r="A32" s="54">
        <v>12</v>
      </c>
      <c r="B32" s="63" t="s">
        <v>104</v>
      </c>
      <c r="C32" s="66" t="s">
        <v>180</v>
      </c>
      <c r="D32" s="60">
        <f>L34+L32</f>
        <v>6519.8</v>
      </c>
      <c r="E32" s="60">
        <f>M34+M32</f>
        <v>4039.2</v>
      </c>
      <c r="F32" s="60">
        <f>N34+N32</f>
        <v>3952.1</v>
      </c>
      <c r="G32" s="63" t="s">
        <v>167</v>
      </c>
      <c r="H32" s="77" t="s">
        <v>23</v>
      </c>
      <c r="I32" s="77" t="s">
        <v>68</v>
      </c>
      <c r="J32" s="77" t="s">
        <v>164</v>
      </c>
      <c r="K32" s="77" t="s">
        <v>137</v>
      </c>
      <c r="L32" s="82">
        <f>6005.3-1258.8</f>
        <v>4746.5</v>
      </c>
      <c r="M32" s="82">
        <v>1180.3</v>
      </c>
      <c r="N32" s="82">
        <v>1155</v>
      </c>
    </row>
    <row r="33" spans="1:14" s="25" customFormat="1" ht="128.25" customHeight="1" x14ac:dyDescent="0.2">
      <c r="A33" s="62"/>
      <c r="B33" s="64"/>
      <c r="C33" s="67"/>
      <c r="D33" s="69"/>
      <c r="E33" s="69"/>
      <c r="F33" s="69"/>
      <c r="G33" s="65"/>
      <c r="H33" s="77"/>
      <c r="I33" s="77"/>
      <c r="J33" s="77"/>
      <c r="K33" s="77"/>
      <c r="L33" s="82"/>
      <c r="M33" s="82"/>
      <c r="N33" s="82"/>
    </row>
    <row r="34" spans="1:14" s="25" customFormat="1" ht="213" customHeight="1" x14ac:dyDescent="0.2">
      <c r="A34" s="55"/>
      <c r="B34" s="65"/>
      <c r="C34" s="68"/>
      <c r="D34" s="61"/>
      <c r="E34" s="61"/>
      <c r="F34" s="61"/>
      <c r="G34" s="27" t="s">
        <v>168</v>
      </c>
      <c r="H34" s="42" t="s">
        <v>23</v>
      </c>
      <c r="I34" s="42" t="s">
        <v>68</v>
      </c>
      <c r="J34" s="42" t="s">
        <v>165</v>
      </c>
      <c r="K34" s="42" t="s">
        <v>137</v>
      </c>
      <c r="L34" s="41">
        <v>1773.3</v>
      </c>
      <c r="M34" s="41">
        <v>2858.9</v>
      </c>
      <c r="N34" s="41">
        <v>2797.1</v>
      </c>
    </row>
    <row r="35" spans="1:14" s="25" customFormat="1" ht="327" customHeight="1" x14ac:dyDescent="0.2">
      <c r="A35" s="31">
        <v>13</v>
      </c>
      <c r="B35" s="27" t="s">
        <v>81</v>
      </c>
      <c r="C35" s="38" t="s">
        <v>89</v>
      </c>
      <c r="D35" s="41">
        <f>L35</f>
        <v>17886.599999999999</v>
      </c>
      <c r="E35" s="41">
        <f>M35</f>
        <v>15937.2</v>
      </c>
      <c r="F35" s="41">
        <f>N35</f>
        <v>11383.7</v>
      </c>
      <c r="G35" s="33" t="s">
        <v>143</v>
      </c>
      <c r="H35" s="43" t="s">
        <v>23</v>
      </c>
      <c r="I35" s="43" t="s">
        <v>47</v>
      </c>
      <c r="J35" s="43" t="s">
        <v>173</v>
      </c>
      <c r="K35" s="43" t="s">
        <v>74</v>
      </c>
      <c r="L35" s="41">
        <v>17886.599999999999</v>
      </c>
      <c r="M35" s="41">
        <v>15937.2</v>
      </c>
      <c r="N35" s="41">
        <v>11383.7</v>
      </c>
    </row>
    <row r="36" spans="1:14" s="25" customFormat="1" ht="45" customHeight="1" x14ac:dyDescent="0.2">
      <c r="A36" s="54">
        <v>14</v>
      </c>
      <c r="B36" s="63" t="s">
        <v>111</v>
      </c>
      <c r="C36" s="58" t="s">
        <v>88</v>
      </c>
      <c r="D36" s="60">
        <f>L36+L37</f>
        <v>1265.5999999999999</v>
      </c>
      <c r="E36" s="60">
        <f>M36+M37</f>
        <v>1303</v>
      </c>
      <c r="F36" s="60">
        <f>N36+N37</f>
        <v>1355.1</v>
      </c>
      <c r="G36" s="63" t="s">
        <v>41</v>
      </c>
      <c r="H36" s="52" t="s">
        <v>20</v>
      </c>
      <c r="I36" s="52" t="s">
        <v>55</v>
      </c>
      <c r="J36" s="52" t="s">
        <v>65</v>
      </c>
      <c r="K36" s="43" t="s">
        <v>72</v>
      </c>
      <c r="L36" s="44">
        <v>12</v>
      </c>
      <c r="M36" s="44">
        <v>11</v>
      </c>
      <c r="N36" s="44">
        <v>15.1</v>
      </c>
    </row>
    <row r="37" spans="1:14" s="25" customFormat="1" ht="46.5" customHeight="1" x14ac:dyDescent="0.2">
      <c r="A37" s="55"/>
      <c r="B37" s="65"/>
      <c r="C37" s="59"/>
      <c r="D37" s="61"/>
      <c r="E37" s="61"/>
      <c r="F37" s="61"/>
      <c r="G37" s="65"/>
      <c r="H37" s="53"/>
      <c r="I37" s="53"/>
      <c r="J37" s="53"/>
      <c r="K37" s="43" t="s">
        <v>73</v>
      </c>
      <c r="L37" s="44">
        <v>1253.5999999999999</v>
      </c>
      <c r="M37" s="44">
        <v>1292</v>
      </c>
      <c r="N37" s="44">
        <v>1340</v>
      </c>
    </row>
    <row r="38" spans="1:14" s="25" customFormat="1" ht="29.25" customHeight="1" x14ac:dyDescent="0.2">
      <c r="A38" s="54">
        <v>15</v>
      </c>
      <c r="B38" s="56" t="s">
        <v>10</v>
      </c>
      <c r="C38" s="58" t="s">
        <v>179</v>
      </c>
      <c r="D38" s="60">
        <f>L38+L39</f>
        <v>16289</v>
      </c>
      <c r="E38" s="60">
        <f>M38+M39</f>
        <v>17302.900000000001</v>
      </c>
      <c r="F38" s="60">
        <f>N38+N39</f>
        <v>16264.5</v>
      </c>
      <c r="G38" s="56" t="s">
        <v>32</v>
      </c>
      <c r="H38" s="52" t="s">
        <v>20</v>
      </c>
      <c r="I38" s="52" t="s">
        <v>55</v>
      </c>
      <c r="J38" s="52" t="s">
        <v>62</v>
      </c>
      <c r="K38" s="42" t="s">
        <v>72</v>
      </c>
      <c r="L38" s="45">
        <v>183</v>
      </c>
      <c r="M38" s="45">
        <v>202.9</v>
      </c>
      <c r="N38" s="45">
        <v>264.5</v>
      </c>
    </row>
    <row r="39" spans="1:14" s="25" customFormat="1" ht="25.5" customHeight="1" x14ac:dyDescent="0.2">
      <c r="A39" s="55"/>
      <c r="B39" s="57"/>
      <c r="C39" s="59"/>
      <c r="D39" s="61"/>
      <c r="E39" s="61"/>
      <c r="F39" s="61"/>
      <c r="G39" s="57"/>
      <c r="H39" s="53"/>
      <c r="I39" s="53"/>
      <c r="J39" s="53"/>
      <c r="K39" s="42" t="s">
        <v>73</v>
      </c>
      <c r="L39" s="45">
        <v>16106</v>
      </c>
      <c r="M39" s="45">
        <v>17100</v>
      </c>
      <c r="N39" s="45">
        <v>16000</v>
      </c>
    </row>
    <row r="40" spans="1:14" s="25" customFormat="1" ht="49.5" customHeight="1" x14ac:dyDescent="0.2">
      <c r="A40" s="54">
        <v>16</v>
      </c>
      <c r="B40" s="56" t="s">
        <v>46</v>
      </c>
      <c r="C40" s="58" t="s">
        <v>83</v>
      </c>
      <c r="D40" s="60">
        <f>L40+L41</f>
        <v>58748.6</v>
      </c>
      <c r="E40" s="60">
        <f>M40+M41</f>
        <v>61014.7</v>
      </c>
      <c r="F40" s="60">
        <f>N40+N41</f>
        <v>63337.899999999994</v>
      </c>
      <c r="G40" s="70" t="s">
        <v>29</v>
      </c>
      <c r="H40" s="52" t="s">
        <v>20</v>
      </c>
      <c r="I40" s="52" t="s">
        <v>55</v>
      </c>
      <c r="J40" s="52" t="s">
        <v>58</v>
      </c>
      <c r="K40" s="42" t="s">
        <v>72</v>
      </c>
      <c r="L40" s="41">
        <v>573.70000000000005</v>
      </c>
      <c r="M40" s="41">
        <v>700</v>
      </c>
      <c r="N40" s="41">
        <v>726.2</v>
      </c>
    </row>
    <row r="41" spans="1:14" s="25" customFormat="1" ht="39.75" customHeight="1" x14ac:dyDescent="0.2">
      <c r="A41" s="55"/>
      <c r="B41" s="57"/>
      <c r="C41" s="59"/>
      <c r="D41" s="61"/>
      <c r="E41" s="61"/>
      <c r="F41" s="61"/>
      <c r="G41" s="71"/>
      <c r="H41" s="53"/>
      <c r="I41" s="53"/>
      <c r="J41" s="53"/>
      <c r="K41" s="42" t="s">
        <v>73</v>
      </c>
      <c r="L41" s="41">
        <v>58174.9</v>
      </c>
      <c r="M41" s="41">
        <v>60314.7</v>
      </c>
      <c r="N41" s="41">
        <v>62611.7</v>
      </c>
    </row>
    <row r="42" spans="1:14" s="25" customFormat="1" ht="27" customHeight="1" x14ac:dyDescent="0.2">
      <c r="A42" s="54">
        <v>17</v>
      </c>
      <c r="B42" s="56" t="s">
        <v>70</v>
      </c>
      <c r="C42" s="58" t="s">
        <v>84</v>
      </c>
      <c r="D42" s="60">
        <f>L42+L43</f>
        <v>7770.6</v>
      </c>
      <c r="E42" s="60">
        <f>M42+M43</f>
        <v>13704.9</v>
      </c>
      <c r="F42" s="60">
        <f>N42+N43</f>
        <v>14225.8</v>
      </c>
      <c r="G42" s="56" t="s">
        <v>34</v>
      </c>
      <c r="H42" s="52" t="s">
        <v>20</v>
      </c>
      <c r="I42" s="52" t="s">
        <v>55</v>
      </c>
      <c r="J42" s="58" t="s">
        <v>56</v>
      </c>
      <c r="K42" s="46" t="s">
        <v>72</v>
      </c>
      <c r="L42" s="45">
        <v>75.3</v>
      </c>
      <c r="M42" s="45">
        <v>204.9</v>
      </c>
      <c r="N42" s="45">
        <v>157.9</v>
      </c>
    </row>
    <row r="43" spans="1:14" s="25" customFormat="1" ht="29.25" customHeight="1" x14ac:dyDescent="0.2">
      <c r="A43" s="62"/>
      <c r="B43" s="72"/>
      <c r="C43" s="73"/>
      <c r="D43" s="69"/>
      <c r="E43" s="69"/>
      <c r="F43" s="69"/>
      <c r="G43" s="72"/>
      <c r="H43" s="74"/>
      <c r="I43" s="74"/>
      <c r="J43" s="73"/>
      <c r="K43" s="52" t="s">
        <v>73</v>
      </c>
      <c r="L43" s="60">
        <v>7695.3</v>
      </c>
      <c r="M43" s="60">
        <v>13500</v>
      </c>
      <c r="N43" s="60">
        <v>14067.9</v>
      </c>
    </row>
    <row r="44" spans="1:14" s="25" customFormat="1" ht="33.75" customHeight="1" x14ac:dyDescent="0.2">
      <c r="A44" s="55"/>
      <c r="B44" s="57"/>
      <c r="C44" s="59"/>
      <c r="D44" s="61"/>
      <c r="E44" s="61"/>
      <c r="F44" s="61"/>
      <c r="G44" s="57"/>
      <c r="H44" s="53"/>
      <c r="I44" s="53"/>
      <c r="J44" s="59"/>
      <c r="K44" s="53"/>
      <c r="L44" s="61"/>
      <c r="M44" s="61"/>
      <c r="N44" s="61"/>
    </row>
    <row r="45" spans="1:14" s="25" customFormat="1" ht="41.25" customHeight="1" x14ac:dyDescent="0.2">
      <c r="A45" s="54">
        <v>18</v>
      </c>
      <c r="B45" s="56" t="s">
        <v>4</v>
      </c>
      <c r="C45" s="58" t="s">
        <v>83</v>
      </c>
      <c r="D45" s="60">
        <f>L45+L46</f>
        <v>478.9</v>
      </c>
      <c r="E45" s="60">
        <f>M45+M46</f>
        <v>439.1</v>
      </c>
      <c r="F45" s="60">
        <f>N45+N46</f>
        <v>456.8</v>
      </c>
      <c r="G45" s="56" t="s">
        <v>31</v>
      </c>
      <c r="H45" s="52" t="s">
        <v>20</v>
      </c>
      <c r="I45" s="52" t="s">
        <v>55</v>
      </c>
      <c r="J45" s="52" t="s">
        <v>61</v>
      </c>
      <c r="K45" s="42" t="s">
        <v>72</v>
      </c>
      <c r="L45" s="41">
        <v>4</v>
      </c>
      <c r="M45" s="41">
        <v>4.0999999999999996</v>
      </c>
      <c r="N45" s="41">
        <v>4.5</v>
      </c>
    </row>
    <row r="46" spans="1:14" s="25" customFormat="1" ht="21.75" customHeight="1" x14ac:dyDescent="0.2">
      <c r="A46" s="55"/>
      <c r="B46" s="57"/>
      <c r="C46" s="59"/>
      <c r="D46" s="61"/>
      <c r="E46" s="61"/>
      <c r="F46" s="61"/>
      <c r="G46" s="57"/>
      <c r="H46" s="53"/>
      <c r="I46" s="53"/>
      <c r="J46" s="53"/>
      <c r="K46" s="42" t="s">
        <v>73</v>
      </c>
      <c r="L46" s="41">
        <v>474.9</v>
      </c>
      <c r="M46" s="41">
        <v>435</v>
      </c>
      <c r="N46" s="41">
        <v>452.3</v>
      </c>
    </row>
    <row r="47" spans="1:14" s="22" customFormat="1" ht="48" customHeight="1" x14ac:dyDescent="0.2">
      <c r="A47" s="54">
        <v>19</v>
      </c>
      <c r="B47" s="56" t="s">
        <v>117</v>
      </c>
      <c r="C47" s="58" t="s">
        <v>83</v>
      </c>
      <c r="D47" s="60">
        <f>L47+L48</f>
        <v>29336.9</v>
      </c>
      <c r="E47" s="60">
        <f>M47+M48</f>
        <v>30477</v>
      </c>
      <c r="F47" s="60">
        <f>N47+N48</f>
        <v>31665.7</v>
      </c>
      <c r="G47" s="56" t="s">
        <v>121</v>
      </c>
      <c r="H47" s="52" t="s">
        <v>20</v>
      </c>
      <c r="I47" s="52" t="s">
        <v>55</v>
      </c>
      <c r="J47" s="52" t="s">
        <v>128</v>
      </c>
      <c r="K47" s="42" t="s">
        <v>72</v>
      </c>
      <c r="L47" s="41">
        <v>366.9</v>
      </c>
      <c r="M47" s="41">
        <v>390</v>
      </c>
      <c r="N47" s="41">
        <v>389.7</v>
      </c>
    </row>
    <row r="48" spans="1:14" s="22" customFormat="1" ht="69.75" customHeight="1" x14ac:dyDescent="0.2">
      <c r="A48" s="55"/>
      <c r="B48" s="57"/>
      <c r="C48" s="59"/>
      <c r="D48" s="61"/>
      <c r="E48" s="61"/>
      <c r="F48" s="61"/>
      <c r="G48" s="57"/>
      <c r="H48" s="53"/>
      <c r="I48" s="53"/>
      <c r="J48" s="53"/>
      <c r="K48" s="42" t="s">
        <v>73</v>
      </c>
      <c r="L48" s="41">
        <v>28970</v>
      </c>
      <c r="M48" s="41">
        <v>30087</v>
      </c>
      <c r="N48" s="41">
        <v>31276</v>
      </c>
    </row>
    <row r="49" spans="1:14" s="26" customFormat="1" ht="31.5" customHeight="1" x14ac:dyDescent="0.2">
      <c r="A49" s="54">
        <v>20</v>
      </c>
      <c r="B49" s="56" t="s">
        <v>120</v>
      </c>
      <c r="C49" s="58" t="s">
        <v>83</v>
      </c>
      <c r="D49" s="60">
        <f>L49+L50</f>
        <v>239.5</v>
      </c>
      <c r="E49" s="60">
        <f>M50+M49</f>
        <v>317.10000000000002</v>
      </c>
      <c r="F49" s="60">
        <f>N49+N50</f>
        <v>329.5</v>
      </c>
      <c r="G49" s="56" t="s">
        <v>119</v>
      </c>
      <c r="H49" s="52" t="s">
        <v>20</v>
      </c>
      <c r="I49" s="52" t="s">
        <v>55</v>
      </c>
      <c r="J49" s="52" t="s">
        <v>118</v>
      </c>
      <c r="K49" s="42" t="s">
        <v>72</v>
      </c>
      <c r="L49" s="41">
        <v>3</v>
      </c>
      <c r="M49" s="41">
        <v>4.0999999999999996</v>
      </c>
      <c r="N49" s="41">
        <v>4</v>
      </c>
    </row>
    <row r="50" spans="1:14" s="26" customFormat="1" ht="39" customHeight="1" x14ac:dyDescent="0.2">
      <c r="A50" s="55"/>
      <c r="B50" s="57"/>
      <c r="C50" s="59"/>
      <c r="D50" s="61"/>
      <c r="E50" s="61"/>
      <c r="F50" s="61"/>
      <c r="G50" s="57"/>
      <c r="H50" s="53"/>
      <c r="I50" s="53"/>
      <c r="J50" s="53"/>
      <c r="K50" s="42" t="s">
        <v>73</v>
      </c>
      <c r="L50" s="41">
        <v>236.5</v>
      </c>
      <c r="M50" s="41">
        <v>313</v>
      </c>
      <c r="N50" s="41">
        <v>325.5</v>
      </c>
    </row>
    <row r="51" spans="1:14" s="26" customFormat="1" ht="38.25" customHeight="1" x14ac:dyDescent="0.2">
      <c r="A51" s="54">
        <v>21</v>
      </c>
      <c r="B51" s="56" t="s">
        <v>116</v>
      </c>
      <c r="C51" s="58" t="s">
        <v>135</v>
      </c>
      <c r="D51" s="60">
        <f>L51+L52</f>
        <v>598.4</v>
      </c>
      <c r="E51" s="60">
        <f>M51+M52</f>
        <v>857.8</v>
      </c>
      <c r="F51" s="60">
        <f>N51+N52</f>
        <v>891</v>
      </c>
      <c r="G51" s="56" t="s">
        <v>122</v>
      </c>
      <c r="H51" s="52" t="s">
        <v>20</v>
      </c>
      <c r="I51" s="52" t="s">
        <v>55</v>
      </c>
      <c r="J51" s="52" t="s">
        <v>129</v>
      </c>
      <c r="K51" s="42" t="s">
        <v>72</v>
      </c>
      <c r="L51" s="41">
        <v>10.3</v>
      </c>
      <c r="M51" s="41">
        <v>15.8</v>
      </c>
      <c r="N51" s="41">
        <v>17.7</v>
      </c>
    </row>
    <row r="52" spans="1:14" s="26" customFormat="1" ht="46.5" customHeight="1" x14ac:dyDescent="0.2">
      <c r="A52" s="55"/>
      <c r="B52" s="57"/>
      <c r="C52" s="59"/>
      <c r="D52" s="61"/>
      <c r="E52" s="61"/>
      <c r="F52" s="61"/>
      <c r="G52" s="57"/>
      <c r="H52" s="53"/>
      <c r="I52" s="53"/>
      <c r="J52" s="53"/>
      <c r="K52" s="42" t="s">
        <v>73</v>
      </c>
      <c r="L52" s="41">
        <v>588.1</v>
      </c>
      <c r="M52" s="41">
        <v>842</v>
      </c>
      <c r="N52" s="41">
        <v>873.3</v>
      </c>
    </row>
    <row r="53" spans="1:14" s="26" customFormat="1" ht="38.25" customHeight="1" x14ac:dyDescent="0.2">
      <c r="A53" s="54">
        <v>22</v>
      </c>
      <c r="B53" s="56" t="s">
        <v>127</v>
      </c>
      <c r="C53" s="58" t="s">
        <v>83</v>
      </c>
      <c r="D53" s="60">
        <f>L53+L54</f>
        <v>11851.3</v>
      </c>
      <c r="E53" s="60">
        <f>M53+M54</f>
        <v>12310.1</v>
      </c>
      <c r="F53" s="60">
        <f>N53+N54</f>
        <v>12788.400000000001</v>
      </c>
      <c r="G53" s="56" t="s">
        <v>123</v>
      </c>
      <c r="H53" s="52" t="s">
        <v>20</v>
      </c>
      <c r="I53" s="52" t="s">
        <v>55</v>
      </c>
      <c r="J53" s="52" t="s">
        <v>130</v>
      </c>
      <c r="K53" s="42" t="s">
        <v>72</v>
      </c>
      <c r="L53" s="41">
        <v>135</v>
      </c>
      <c r="M53" s="41">
        <v>135</v>
      </c>
      <c r="N53" s="41">
        <v>132.19999999999999</v>
      </c>
    </row>
    <row r="54" spans="1:14" s="26" customFormat="1" ht="75" customHeight="1" x14ac:dyDescent="0.2">
      <c r="A54" s="55"/>
      <c r="B54" s="57"/>
      <c r="C54" s="59"/>
      <c r="D54" s="61"/>
      <c r="E54" s="61"/>
      <c r="F54" s="61"/>
      <c r="G54" s="57"/>
      <c r="H54" s="53"/>
      <c r="I54" s="53"/>
      <c r="J54" s="53"/>
      <c r="K54" s="42" t="s">
        <v>73</v>
      </c>
      <c r="L54" s="41">
        <v>11716.3</v>
      </c>
      <c r="M54" s="41">
        <v>12175.1</v>
      </c>
      <c r="N54" s="41">
        <v>12656.2</v>
      </c>
    </row>
    <row r="55" spans="1:14" s="25" customFormat="1" ht="39.75" customHeight="1" x14ac:dyDescent="0.2">
      <c r="A55" s="62">
        <v>23</v>
      </c>
      <c r="B55" s="72" t="s">
        <v>44</v>
      </c>
      <c r="C55" s="73" t="s">
        <v>83</v>
      </c>
      <c r="D55" s="69">
        <f>L55+L56</f>
        <v>28049.5</v>
      </c>
      <c r="E55" s="69">
        <f>M55+M56</f>
        <v>14138.8</v>
      </c>
      <c r="F55" s="69">
        <f>N55+N56</f>
        <v>14702.699999999999</v>
      </c>
      <c r="G55" s="76" t="s">
        <v>28</v>
      </c>
      <c r="H55" s="74" t="s">
        <v>20</v>
      </c>
      <c r="I55" s="74" t="s">
        <v>47</v>
      </c>
      <c r="J55" s="74" t="s">
        <v>57</v>
      </c>
      <c r="K55" s="51" t="s">
        <v>72</v>
      </c>
      <c r="L55" s="44">
        <v>275.7</v>
      </c>
      <c r="M55" s="44">
        <v>110.3</v>
      </c>
      <c r="N55" s="44">
        <v>110.3</v>
      </c>
    </row>
    <row r="56" spans="1:14" s="25" customFormat="1" ht="30.75" customHeight="1" x14ac:dyDescent="0.2">
      <c r="A56" s="62"/>
      <c r="B56" s="72"/>
      <c r="C56" s="73"/>
      <c r="D56" s="69"/>
      <c r="E56" s="69"/>
      <c r="F56" s="69"/>
      <c r="G56" s="76"/>
      <c r="H56" s="74"/>
      <c r="I56" s="74"/>
      <c r="J56" s="74"/>
      <c r="K56" s="46" t="s">
        <v>73</v>
      </c>
      <c r="L56" s="45">
        <v>27773.8</v>
      </c>
      <c r="M56" s="45">
        <f>8835+5193.5</f>
        <v>14028.5</v>
      </c>
      <c r="N56" s="45">
        <f>9188+5404.4</f>
        <v>14592.4</v>
      </c>
    </row>
    <row r="57" spans="1:14" s="25" customFormat="1" ht="23.25" customHeight="1" x14ac:dyDescent="0.2">
      <c r="A57" s="54">
        <v>24</v>
      </c>
      <c r="B57" s="56" t="s">
        <v>99</v>
      </c>
      <c r="C57" s="58" t="s">
        <v>83</v>
      </c>
      <c r="D57" s="60">
        <f>L57+L58</f>
        <v>17700.5</v>
      </c>
      <c r="E57" s="60">
        <f>M57+M58</f>
        <v>18458.2</v>
      </c>
      <c r="F57" s="60">
        <f>N57+N58</f>
        <v>19180.5</v>
      </c>
      <c r="G57" s="56" t="s">
        <v>79</v>
      </c>
      <c r="H57" s="52" t="s">
        <v>20</v>
      </c>
      <c r="I57" s="58">
        <v>1004</v>
      </c>
      <c r="J57" s="52" t="s">
        <v>54</v>
      </c>
      <c r="K57" s="42" t="s">
        <v>72</v>
      </c>
      <c r="L57" s="41">
        <v>5.8</v>
      </c>
      <c r="M57" s="41">
        <v>8.1999999999999993</v>
      </c>
      <c r="N57" s="41">
        <v>10.5</v>
      </c>
    </row>
    <row r="58" spans="1:14" s="25" customFormat="1" ht="36.75" customHeight="1" x14ac:dyDescent="0.2">
      <c r="A58" s="55"/>
      <c r="B58" s="57"/>
      <c r="C58" s="59"/>
      <c r="D58" s="61"/>
      <c r="E58" s="61"/>
      <c r="F58" s="61"/>
      <c r="G58" s="57"/>
      <c r="H58" s="53"/>
      <c r="I58" s="59"/>
      <c r="J58" s="53"/>
      <c r="K58" s="42" t="s">
        <v>73</v>
      </c>
      <c r="L58" s="41">
        <v>17694.7</v>
      </c>
      <c r="M58" s="41">
        <v>18450</v>
      </c>
      <c r="N58" s="41">
        <v>19170</v>
      </c>
    </row>
    <row r="59" spans="1:14" s="25" customFormat="1" ht="68.25" customHeight="1" x14ac:dyDescent="0.2">
      <c r="A59" s="54">
        <v>25</v>
      </c>
      <c r="B59" s="56" t="s">
        <v>6</v>
      </c>
      <c r="C59" s="58" t="s">
        <v>83</v>
      </c>
      <c r="D59" s="60">
        <f>L59+L60</f>
        <v>5225.5</v>
      </c>
      <c r="E59" s="60">
        <f>M59+M60</f>
        <v>6583.1</v>
      </c>
      <c r="F59" s="60">
        <f>N59+N60</f>
        <v>6846.5</v>
      </c>
      <c r="G59" s="56" t="s">
        <v>42</v>
      </c>
      <c r="H59" s="52" t="s">
        <v>20</v>
      </c>
      <c r="I59" s="52" t="s">
        <v>63</v>
      </c>
      <c r="J59" s="52" t="s">
        <v>64</v>
      </c>
      <c r="K59" s="42" t="s">
        <v>72</v>
      </c>
      <c r="L59" s="45">
        <v>2.9</v>
      </c>
      <c r="M59" s="45">
        <v>11.6</v>
      </c>
      <c r="N59" s="45">
        <v>13.7</v>
      </c>
    </row>
    <row r="60" spans="1:14" s="25" customFormat="1" ht="49.5" customHeight="1" x14ac:dyDescent="0.2">
      <c r="A60" s="55"/>
      <c r="B60" s="57"/>
      <c r="C60" s="59"/>
      <c r="D60" s="61"/>
      <c r="E60" s="61"/>
      <c r="F60" s="61"/>
      <c r="G60" s="57"/>
      <c r="H60" s="53"/>
      <c r="I60" s="53"/>
      <c r="J60" s="53"/>
      <c r="K60" s="42" t="s">
        <v>73</v>
      </c>
      <c r="L60" s="41">
        <v>5222.6000000000004</v>
      </c>
      <c r="M60" s="41">
        <v>6571.5</v>
      </c>
      <c r="N60" s="41">
        <v>6832.8</v>
      </c>
    </row>
    <row r="61" spans="1:14" s="25" customFormat="1" ht="24.75" customHeight="1" x14ac:dyDescent="0.2">
      <c r="A61" s="62">
        <v>26</v>
      </c>
      <c r="B61" s="56" t="s">
        <v>133</v>
      </c>
      <c r="C61" s="58" t="s">
        <v>83</v>
      </c>
      <c r="D61" s="60">
        <f>L61+L62</f>
        <v>80.3</v>
      </c>
      <c r="E61" s="60">
        <f>M61+M62</f>
        <v>83.300000000000011</v>
      </c>
      <c r="F61" s="60">
        <f>N61+N62</f>
        <v>86.7</v>
      </c>
      <c r="G61" s="56" t="s">
        <v>136</v>
      </c>
      <c r="H61" s="52" t="s">
        <v>20</v>
      </c>
      <c r="I61" s="52" t="s">
        <v>47</v>
      </c>
      <c r="J61" s="52" t="s">
        <v>134</v>
      </c>
      <c r="K61" s="42" t="s">
        <v>72</v>
      </c>
      <c r="L61" s="41">
        <v>0.8</v>
      </c>
      <c r="M61" s="41">
        <v>0.9</v>
      </c>
      <c r="N61" s="41">
        <v>1.3</v>
      </c>
    </row>
    <row r="62" spans="1:14" s="25" customFormat="1" ht="41.25" customHeight="1" x14ac:dyDescent="0.2">
      <c r="A62" s="55"/>
      <c r="B62" s="57"/>
      <c r="C62" s="59"/>
      <c r="D62" s="61"/>
      <c r="E62" s="61"/>
      <c r="F62" s="61"/>
      <c r="G62" s="57"/>
      <c r="H62" s="53"/>
      <c r="I62" s="53"/>
      <c r="J62" s="53"/>
      <c r="K62" s="42" t="s">
        <v>73</v>
      </c>
      <c r="L62" s="41">
        <v>79.5</v>
      </c>
      <c r="M62" s="41">
        <v>82.4</v>
      </c>
      <c r="N62" s="41">
        <v>85.4</v>
      </c>
    </row>
    <row r="63" spans="1:14" s="25" customFormat="1" ht="148.5" customHeight="1" x14ac:dyDescent="0.2">
      <c r="A63" s="54">
        <v>27</v>
      </c>
      <c r="B63" s="63" t="s">
        <v>80</v>
      </c>
      <c r="C63" s="38" t="s">
        <v>83</v>
      </c>
      <c r="D63" s="45">
        <f t="shared" ref="D63:F64" si="2">L63</f>
        <v>17.8</v>
      </c>
      <c r="E63" s="45">
        <f t="shared" si="2"/>
        <v>45.1</v>
      </c>
      <c r="F63" s="45">
        <f t="shared" si="2"/>
        <v>0</v>
      </c>
      <c r="G63" s="32" t="s">
        <v>124</v>
      </c>
      <c r="H63" s="77" t="s">
        <v>20</v>
      </c>
      <c r="I63" s="77" t="s">
        <v>47</v>
      </c>
      <c r="J63" s="39" t="s">
        <v>142</v>
      </c>
      <c r="K63" s="46" t="s">
        <v>72</v>
      </c>
      <c r="L63" s="45">
        <v>17.8</v>
      </c>
      <c r="M63" s="45">
        <v>45.1</v>
      </c>
      <c r="N63" s="45">
        <v>0</v>
      </c>
    </row>
    <row r="64" spans="1:14" s="25" customFormat="1" ht="65.25" customHeight="1" x14ac:dyDescent="0.2">
      <c r="A64" s="55"/>
      <c r="B64" s="65"/>
      <c r="C64" s="38" t="s">
        <v>113</v>
      </c>
      <c r="D64" s="41">
        <f t="shared" si="2"/>
        <v>2196.1</v>
      </c>
      <c r="E64" s="41">
        <f t="shared" si="2"/>
        <v>3008.9</v>
      </c>
      <c r="F64" s="41">
        <f t="shared" si="2"/>
        <v>0</v>
      </c>
      <c r="G64" s="37" t="s">
        <v>125</v>
      </c>
      <c r="H64" s="78"/>
      <c r="I64" s="78"/>
      <c r="J64" s="42" t="s">
        <v>98</v>
      </c>
      <c r="K64" s="42" t="s">
        <v>131</v>
      </c>
      <c r="L64" s="41">
        <v>2196.1</v>
      </c>
      <c r="M64" s="41">
        <v>3008.9</v>
      </c>
      <c r="N64" s="41">
        <v>0</v>
      </c>
    </row>
    <row r="65" spans="1:14" s="25" customFormat="1" ht="36.75" customHeight="1" x14ac:dyDescent="0.2">
      <c r="A65" s="54">
        <v>28</v>
      </c>
      <c r="B65" s="56" t="s">
        <v>45</v>
      </c>
      <c r="C65" s="58" t="s">
        <v>83</v>
      </c>
      <c r="D65" s="60">
        <f>L65+L66</f>
        <v>3157.2</v>
      </c>
      <c r="E65" s="60">
        <f>M65+M66</f>
        <v>3706.8</v>
      </c>
      <c r="F65" s="60">
        <f>N65+N66</f>
        <v>3855</v>
      </c>
      <c r="G65" s="70" t="s">
        <v>38</v>
      </c>
      <c r="H65" s="52" t="s">
        <v>20</v>
      </c>
      <c r="I65" s="52" t="s">
        <v>47</v>
      </c>
      <c r="J65" s="52" t="s">
        <v>144</v>
      </c>
      <c r="K65" s="42" t="s">
        <v>72</v>
      </c>
      <c r="L65" s="41">
        <v>31.7</v>
      </c>
      <c r="M65" s="41">
        <v>35.799999999999997</v>
      </c>
      <c r="N65" s="41">
        <v>35</v>
      </c>
    </row>
    <row r="66" spans="1:14" s="25" customFormat="1" ht="36" customHeight="1" x14ac:dyDescent="0.2">
      <c r="A66" s="55"/>
      <c r="B66" s="57"/>
      <c r="C66" s="59"/>
      <c r="D66" s="61"/>
      <c r="E66" s="61"/>
      <c r="F66" s="61"/>
      <c r="G66" s="71"/>
      <c r="H66" s="53"/>
      <c r="I66" s="53"/>
      <c r="J66" s="53"/>
      <c r="K66" s="42" t="s">
        <v>73</v>
      </c>
      <c r="L66" s="41">
        <v>3125.5</v>
      </c>
      <c r="M66" s="41">
        <v>3671</v>
      </c>
      <c r="N66" s="41">
        <v>3820</v>
      </c>
    </row>
    <row r="67" spans="1:14" s="25" customFormat="1" ht="53.25" customHeight="1" x14ac:dyDescent="0.2">
      <c r="A67" s="54">
        <v>29</v>
      </c>
      <c r="B67" s="75" t="s">
        <v>9</v>
      </c>
      <c r="C67" s="58" t="s">
        <v>83</v>
      </c>
      <c r="D67" s="60">
        <f>L67+L68</f>
        <v>4595.6000000000004</v>
      </c>
      <c r="E67" s="60">
        <f>M67+M68</f>
        <v>7231</v>
      </c>
      <c r="F67" s="60">
        <f>N67+N68</f>
        <v>7520.3</v>
      </c>
      <c r="G67" s="63" t="s">
        <v>40</v>
      </c>
      <c r="H67" s="52" t="s">
        <v>20</v>
      </c>
      <c r="I67" s="52" t="s">
        <v>47</v>
      </c>
      <c r="J67" s="52" t="s">
        <v>145</v>
      </c>
      <c r="K67" s="43" t="s">
        <v>72</v>
      </c>
      <c r="L67" s="44">
        <v>47.6</v>
      </c>
      <c r="M67" s="44">
        <v>66.3</v>
      </c>
      <c r="N67" s="44">
        <v>74.2</v>
      </c>
    </row>
    <row r="68" spans="1:14" s="25" customFormat="1" ht="45" customHeight="1" x14ac:dyDescent="0.2">
      <c r="A68" s="55"/>
      <c r="B68" s="75"/>
      <c r="C68" s="59"/>
      <c r="D68" s="61"/>
      <c r="E68" s="61"/>
      <c r="F68" s="61"/>
      <c r="G68" s="65"/>
      <c r="H68" s="53"/>
      <c r="I68" s="53"/>
      <c r="J68" s="53"/>
      <c r="K68" s="43" t="s">
        <v>73</v>
      </c>
      <c r="L68" s="44">
        <v>4548</v>
      </c>
      <c r="M68" s="44">
        <v>7164.7</v>
      </c>
      <c r="N68" s="44">
        <v>7446.1</v>
      </c>
    </row>
    <row r="69" spans="1:14" s="25" customFormat="1" ht="48" customHeight="1" x14ac:dyDescent="0.2">
      <c r="A69" s="54">
        <v>30</v>
      </c>
      <c r="B69" s="63" t="s">
        <v>7</v>
      </c>
      <c r="C69" s="58" t="s">
        <v>83</v>
      </c>
      <c r="D69" s="60">
        <f>L69+L70</f>
        <v>851.69999999999993</v>
      </c>
      <c r="E69" s="60">
        <f>M69+M70</f>
        <v>887.3</v>
      </c>
      <c r="F69" s="60">
        <f>N69+N70</f>
        <v>922.9</v>
      </c>
      <c r="G69" s="63" t="s">
        <v>33</v>
      </c>
      <c r="H69" s="52" t="s">
        <v>20</v>
      </c>
      <c r="I69" s="52" t="s">
        <v>47</v>
      </c>
      <c r="J69" s="52" t="s">
        <v>146</v>
      </c>
      <c r="K69" s="42" t="s">
        <v>72</v>
      </c>
      <c r="L69" s="41">
        <v>7.9</v>
      </c>
      <c r="M69" s="41">
        <v>8.3000000000000007</v>
      </c>
      <c r="N69" s="41">
        <v>7.9</v>
      </c>
    </row>
    <row r="70" spans="1:14" s="25" customFormat="1" ht="47.25" customHeight="1" x14ac:dyDescent="0.2">
      <c r="A70" s="55"/>
      <c r="B70" s="65"/>
      <c r="C70" s="59"/>
      <c r="D70" s="61"/>
      <c r="E70" s="61"/>
      <c r="F70" s="61"/>
      <c r="G70" s="65"/>
      <c r="H70" s="53"/>
      <c r="I70" s="53"/>
      <c r="J70" s="53"/>
      <c r="K70" s="42" t="s">
        <v>73</v>
      </c>
      <c r="L70" s="41">
        <v>843.8</v>
      </c>
      <c r="M70" s="41">
        <v>879</v>
      </c>
      <c r="N70" s="41">
        <v>915</v>
      </c>
    </row>
    <row r="71" spans="1:14" s="25" customFormat="1" ht="111.75" customHeight="1" x14ac:dyDescent="0.2">
      <c r="A71" s="10">
        <v>31</v>
      </c>
      <c r="B71" s="37" t="s">
        <v>91</v>
      </c>
      <c r="C71" s="38" t="s">
        <v>83</v>
      </c>
      <c r="D71" s="41">
        <f>L71</f>
        <v>63713.3</v>
      </c>
      <c r="E71" s="41">
        <f>M71</f>
        <v>60236.800000000003</v>
      </c>
      <c r="F71" s="41">
        <f>N71</f>
        <v>63793.4</v>
      </c>
      <c r="G71" s="37" t="s">
        <v>126</v>
      </c>
      <c r="H71" s="38">
        <v>913</v>
      </c>
      <c r="I71" s="38">
        <v>1002</v>
      </c>
      <c r="J71" s="42" t="s">
        <v>95</v>
      </c>
      <c r="K71" s="43" t="s">
        <v>93</v>
      </c>
      <c r="L71" s="41">
        <v>63713.3</v>
      </c>
      <c r="M71" s="41">
        <v>60236.800000000003</v>
      </c>
      <c r="N71" s="41">
        <v>63793.4</v>
      </c>
    </row>
    <row r="72" spans="1:14" s="28" customFormat="1" ht="40.5" customHeight="1" x14ac:dyDescent="0.2">
      <c r="A72" s="54">
        <v>32</v>
      </c>
      <c r="B72" s="56" t="s">
        <v>103</v>
      </c>
      <c r="C72" s="58" t="s">
        <v>177</v>
      </c>
      <c r="D72" s="60">
        <f>L72+L73</f>
        <v>1966.2</v>
      </c>
      <c r="E72" s="60">
        <f>M72+M73</f>
        <v>1551.9</v>
      </c>
      <c r="F72" s="60">
        <f>N72+N73</f>
        <v>1616.1</v>
      </c>
      <c r="G72" s="70" t="s">
        <v>24</v>
      </c>
      <c r="H72" s="52" t="s">
        <v>23</v>
      </c>
      <c r="I72" s="52" t="s">
        <v>52</v>
      </c>
      <c r="J72" s="42" t="s">
        <v>53</v>
      </c>
      <c r="K72" s="42" t="s">
        <v>71</v>
      </c>
      <c r="L72" s="41">
        <v>1492.4</v>
      </c>
      <c r="M72" s="41">
        <v>1551.9</v>
      </c>
      <c r="N72" s="41">
        <v>1616.1</v>
      </c>
    </row>
    <row r="73" spans="1:14" s="28" customFormat="1" ht="27.75" customHeight="1" x14ac:dyDescent="0.2">
      <c r="A73" s="62"/>
      <c r="B73" s="72"/>
      <c r="C73" s="73"/>
      <c r="D73" s="69"/>
      <c r="E73" s="69"/>
      <c r="F73" s="69"/>
      <c r="G73" s="76"/>
      <c r="H73" s="74"/>
      <c r="I73" s="74"/>
      <c r="J73" s="42" t="s">
        <v>171</v>
      </c>
      <c r="K73" s="46" t="s">
        <v>71</v>
      </c>
      <c r="L73" s="45">
        <v>473.8</v>
      </c>
      <c r="M73" s="45"/>
      <c r="N73" s="45"/>
    </row>
    <row r="74" spans="1:14" s="25" customFormat="1" ht="48" customHeight="1" x14ac:dyDescent="0.2">
      <c r="A74" s="54">
        <v>33</v>
      </c>
      <c r="B74" s="56" t="s">
        <v>1</v>
      </c>
      <c r="C74" s="58" t="s">
        <v>87</v>
      </c>
      <c r="D74" s="60">
        <f>L74+L75</f>
        <v>200.2</v>
      </c>
      <c r="E74" s="60">
        <f>M74+M75</f>
        <v>200.2</v>
      </c>
      <c r="F74" s="60">
        <f>N74+N75</f>
        <v>200.2</v>
      </c>
      <c r="G74" s="56" t="s">
        <v>22</v>
      </c>
      <c r="H74" s="52" t="s">
        <v>23</v>
      </c>
      <c r="I74" s="52" t="s">
        <v>52</v>
      </c>
      <c r="J74" s="52" t="s">
        <v>67</v>
      </c>
      <c r="K74" s="42" t="s">
        <v>71</v>
      </c>
      <c r="L74" s="41">
        <v>185</v>
      </c>
      <c r="M74" s="41">
        <v>185</v>
      </c>
      <c r="N74" s="41">
        <v>185</v>
      </c>
    </row>
    <row r="75" spans="1:14" s="25" customFormat="1" ht="52.5" customHeight="1" x14ac:dyDescent="0.2">
      <c r="A75" s="55"/>
      <c r="B75" s="57"/>
      <c r="C75" s="59"/>
      <c r="D75" s="59"/>
      <c r="E75" s="59"/>
      <c r="F75" s="59"/>
      <c r="G75" s="57"/>
      <c r="H75" s="59"/>
      <c r="I75" s="59"/>
      <c r="J75" s="59"/>
      <c r="K75" s="42" t="s">
        <v>72</v>
      </c>
      <c r="L75" s="41">
        <v>15.2</v>
      </c>
      <c r="M75" s="41">
        <v>15.2</v>
      </c>
      <c r="N75" s="41">
        <v>15.2</v>
      </c>
    </row>
    <row r="76" spans="1:14" s="25" customFormat="1" ht="90.75" customHeight="1" x14ac:dyDescent="0.2">
      <c r="A76" s="54">
        <v>34</v>
      </c>
      <c r="B76" s="56" t="s">
        <v>149</v>
      </c>
      <c r="C76" s="58" t="s">
        <v>83</v>
      </c>
      <c r="D76" s="60">
        <f>L77+L76</f>
        <v>696.1</v>
      </c>
      <c r="E76" s="60">
        <f>M77+M76</f>
        <v>0</v>
      </c>
      <c r="F76" s="60">
        <f>N77+N76</f>
        <v>0</v>
      </c>
      <c r="G76" s="56" t="s">
        <v>150</v>
      </c>
      <c r="H76" s="58">
        <v>913</v>
      </c>
      <c r="I76" s="58">
        <v>1003</v>
      </c>
      <c r="J76" s="58" t="s">
        <v>151</v>
      </c>
      <c r="K76" s="42" t="s">
        <v>72</v>
      </c>
      <c r="L76" s="41">
        <v>16.100000000000001</v>
      </c>
      <c r="M76" s="41">
        <v>0</v>
      </c>
      <c r="N76" s="41">
        <v>0</v>
      </c>
    </row>
    <row r="77" spans="1:14" s="25" customFormat="1" ht="90.75" customHeight="1" x14ac:dyDescent="0.2">
      <c r="A77" s="55"/>
      <c r="B77" s="57"/>
      <c r="C77" s="59"/>
      <c r="D77" s="61"/>
      <c r="E77" s="61"/>
      <c r="F77" s="61"/>
      <c r="G77" s="57"/>
      <c r="H77" s="59"/>
      <c r="I77" s="59"/>
      <c r="J77" s="59"/>
      <c r="K77" s="42" t="s">
        <v>73</v>
      </c>
      <c r="L77" s="41">
        <v>680</v>
      </c>
      <c r="M77" s="41">
        <v>0</v>
      </c>
      <c r="N77" s="41">
        <v>0</v>
      </c>
    </row>
    <row r="78" spans="1:14" s="25" customFormat="1" ht="98.25" customHeight="1" x14ac:dyDescent="0.2">
      <c r="A78" s="54">
        <v>35</v>
      </c>
      <c r="B78" s="56" t="s">
        <v>148</v>
      </c>
      <c r="C78" s="39" t="s">
        <v>83</v>
      </c>
      <c r="D78" s="45">
        <f t="shared" ref="D78:F79" si="3">L78</f>
        <v>106.4</v>
      </c>
      <c r="E78" s="45">
        <f t="shared" si="3"/>
        <v>216.9</v>
      </c>
      <c r="F78" s="45">
        <f t="shared" si="3"/>
        <v>219.6</v>
      </c>
      <c r="G78" s="36" t="s">
        <v>157</v>
      </c>
      <c r="H78" s="38">
        <v>913</v>
      </c>
      <c r="I78" s="40">
        <v>1003</v>
      </c>
      <c r="J78" s="40" t="s">
        <v>156</v>
      </c>
      <c r="K78" s="42" t="s">
        <v>72</v>
      </c>
      <c r="L78" s="41">
        <v>106.4</v>
      </c>
      <c r="M78" s="41">
        <v>216.9</v>
      </c>
      <c r="N78" s="41">
        <v>219.6</v>
      </c>
    </row>
    <row r="79" spans="1:14" s="25" customFormat="1" ht="70.5" customHeight="1" x14ac:dyDescent="0.2">
      <c r="A79" s="62"/>
      <c r="B79" s="72"/>
      <c r="C79" s="38" t="s">
        <v>178</v>
      </c>
      <c r="D79" s="41">
        <f t="shared" si="3"/>
        <v>11246.1</v>
      </c>
      <c r="E79" s="41">
        <f t="shared" si="3"/>
        <v>14461.6</v>
      </c>
      <c r="F79" s="41">
        <f t="shared" si="3"/>
        <v>14645.2</v>
      </c>
      <c r="G79" s="36" t="s">
        <v>158</v>
      </c>
      <c r="H79" s="38">
        <v>913</v>
      </c>
      <c r="I79" s="40">
        <v>1003</v>
      </c>
      <c r="J79" s="40" t="s">
        <v>159</v>
      </c>
      <c r="K79" s="42" t="s">
        <v>73</v>
      </c>
      <c r="L79" s="41">
        <v>11246.1</v>
      </c>
      <c r="M79" s="41">
        <v>14461.6</v>
      </c>
      <c r="N79" s="41">
        <v>14645.2</v>
      </c>
    </row>
    <row r="80" spans="1:14" s="25" customFormat="1" ht="52.5" customHeight="1" x14ac:dyDescent="0.2">
      <c r="A80" s="54">
        <v>36</v>
      </c>
      <c r="B80" s="56" t="s">
        <v>147</v>
      </c>
      <c r="C80" s="58" t="s">
        <v>83</v>
      </c>
      <c r="D80" s="60">
        <f>L81+L80</f>
        <v>6596.7999999999993</v>
      </c>
      <c r="E80" s="60">
        <f>M81+M80</f>
        <v>8109.9</v>
      </c>
      <c r="F80" s="60">
        <f>N81+N80</f>
        <v>8109.9</v>
      </c>
      <c r="G80" s="56" t="s">
        <v>152</v>
      </c>
      <c r="H80" s="58">
        <v>913</v>
      </c>
      <c r="I80" s="58">
        <v>1003</v>
      </c>
      <c r="J80" s="58" t="s">
        <v>153</v>
      </c>
      <c r="K80" s="42" t="s">
        <v>72</v>
      </c>
      <c r="L80" s="41">
        <v>74.900000000000006</v>
      </c>
      <c r="M80" s="41">
        <v>89.9</v>
      </c>
      <c r="N80" s="41">
        <v>89.9</v>
      </c>
    </row>
    <row r="81" spans="1:14" s="25" customFormat="1" ht="30.75" customHeight="1" x14ac:dyDescent="0.2">
      <c r="A81" s="55"/>
      <c r="B81" s="57"/>
      <c r="C81" s="59"/>
      <c r="D81" s="61"/>
      <c r="E81" s="61"/>
      <c r="F81" s="61"/>
      <c r="G81" s="57"/>
      <c r="H81" s="59"/>
      <c r="I81" s="59"/>
      <c r="J81" s="59"/>
      <c r="K81" s="42" t="s">
        <v>73</v>
      </c>
      <c r="L81" s="41">
        <v>6521.9</v>
      </c>
      <c r="M81" s="41">
        <v>8020</v>
      </c>
      <c r="N81" s="41">
        <v>8020</v>
      </c>
    </row>
    <row r="82" spans="1:14" s="25" customFormat="1" ht="52.5" customHeight="1" x14ac:dyDescent="0.2">
      <c r="A82" s="54">
        <v>37</v>
      </c>
      <c r="B82" s="56" t="s">
        <v>174</v>
      </c>
      <c r="C82" s="58" t="s">
        <v>83</v>
      </c>
      <c r="D82" s="60">
        <f>L83+L82</f>
        <v>974.1</v>
      </c>
      <c r="E82" s="60">
        <f>M83+M82</f>
        <v>1480.2</v>
      </c>
      <c r="F82" s="60">
        <f>N83+N82</f>
        <v>1539.3</v>
      </c>
      <c r="G82" s="56" t="s">
        <v>154</v>
      </c>
      <c r="H82" s="58">
        <v>913</v>
      </c>
      <c r="I82" s="58">
        <v>1003</v>
      </c>
      <c r="J82" s="58" t="s">
        <v>155</v>
      </c>
      <c r="K82" s="42" t="s">
        <v>72</v>
      </c>
      <c r="L82" s="41">
        <v>13</v>
      </c>
      <c r="M82" s="41">
        <v>18.2</v>
      </c>
      <c r="N82" s="41">
        <v>20.3</v>
      </c>
    </row>
    <row r="83" spans="1:14" s="25" customFormat="1" ht="30" customHeight="1" x14ac:dyDescent="0.2">
      <c r="A83" s="55"/>
      <c r="B83" s="57"/>
      <c r="C83" s="59"/>
      <c r="D83" s="61"/>
      <c r="E83" s="61"/>
      <c r="F83" s="61"/>
      <c r="G83" s="57"/>
      <c r="H83" s="59"/>
      <c r="I83" s="59"/>
      <c r="J83" s="59"/>
      <c r="K83" s="42" t="s">
        <v>73</v>
      </c>
      <c r="L83" s="41">
        <v>961.1</v>
      </c>
      <c r="M83" s="41">
        <v>1462</v>
      </c>
      <c r="N83" s="41">
        <v>1519</v>
      </c>
    </row>
    <row r="84" spans="1:14" s="25" customFormat="1" ht="30" customHeight="1" x14ac:dyDescent="0.2">
      <c r="A84" s="54">
        <v>38</v>
      </c>
      <c r="B84" s="56" t="s">
        <v>175</v>
      </c>
      <c r="C84" s="58" t="s">
        <v>83</v>
      </c>
      <c r="D84" s="60">
        <f>L84+L85</f>
        <v>541.79999999999995</v>
      </c>
      <c r="E84" s="60">
        <v>0</v>
      </c>
      <c r="F84" s="60">
        <v>0</v>
      </c>
      <c r="G84" s="56" t="s">
        <v>176</v>
      </c>
      <c r="H84" s="58">
        <v>913</v>
      </c>
      <c r="I84" s="58">
        <v>1004</v>
      </c>
      <c r="J84" s="52" t="s">
        <v>183</v>
      </c>
      <c r="K84" s="42" t="s">
        <v>72</v>
      </c>
      <c r="L84" s="41">
        <v>41.8</v>
      </c>
      <c r="M84" s="41">
        <v>0</v>
      </c>
      <c r="N84" s="41">
        <v>0</v>
      </c>
    </row>
    <row r="85" spans="1:14" s="25" customFormat="1" ht="98.25" customHeight="1" x14ac:dyDescent="0.2">
      <c r="A85" s="55"/>
      <c r="B85" s="57"/>
      <c r="C85" s="59"/>
      <c r="D85" s="61"/>
      <c r="E85" s="61"/>
      <c r="F85" s="61"/>
      <c r="G85" s="57"/>
      <c r="H85" s="59"/>
      <c r="I85" s="59"/>
      <c r="J85" s="53"/>
      <c r="K85" s="42" t="s">
        <v>73</v>
      </c>
      <c r="L85" s="41">
        <v>500</v>
      </c>
      <c r="M85" s="41">
        <v>0</v>
      </c>
      <c r="N85" s="41">
        <v>0</v>
      </c>
    </row>
    <row r="86" spans="1:14" s="11" customFormat="1" x14ac:dyDescent="0.25">
      <c r="A86" s="10"/>
      <c r="B86" s="24" t="s">
        <v>26</v>
      </c>
      <c r="C86" s="24"/>
      <c r="D86" s="41">
        <f t="shared" ref="D86:F86" si="4">SUM(D10:D85)</f>
        <v>827542.4</v>
      </c>
      <c r="E86" s="41">
        <f t="shared" si="4"/>
        <v>837073.9</v>
      </c>
      <c r="F86" s="41">
        <f t="shared" si="4"/>
        <v>863710.7</v>
      </c>
      <c r="G86" s="20"/>
      <c r="H86" s="47"/>
      <c r="I86" s="47"/>
      <c r="J86" s="47"/>
      <c r="K86" s="47"/>
      <c r="L86" s="41">
        <f t="shared" ref="L86:N86" si="5">SUM(L10:L85)</f>
        <v>827542.40000000037</v>
      </c>
      <c r="M86" s="41">
        <f t="shared" si="5"/>
        <v>837073.90000000014</v>
      </c>
      <c r="N86" s="41">
        <f t="shared" si="5"/>
        <v>863710.7</v>
      </c>
    </row>
    <row r="87" spans="1:14" s="11" customFormat="1" x14ac:dyDescent="0.25">
      <c r="A87" s="16"/>
      <c r="B87" s="13"/>
      <c r="C87" s="13"/>
      <c r="D87" s="5"/>
      <c r="E87" s="8"/>
      <c r="F87" s="8"/>
      <c r="G87" s="15"/>
      <c r="H87" s="8"/>
      <c r="I87" s="8"/>
      <c r="J87" s="8"/>
      <c r="K87" s="8"/>
      <c r="L87" s="6"/>
      <c r="M87" s="6"/>
      <c r="N87" s="21"/>
    </row>
    <row r="88" spans="1:14" s="11" customFormat="1" x14ac:dyDescent="0.25">
      <c r="A88" s="16"/>
      <c r="B88" s="13"/>
      <c r="C88" s="13"/>
      <c r="D88" s="5"/>
      <c r="E88" s="8"/>
      <c r="F88" s="8"/>
      <c r="G88" s="15"/>
      <c r="H88" s="8"/>
      <c r="I88" s="8"/>
      <c r="J88" s="8"/>
      <c r="K88" s="8"/>
      <c r="L88" s="8"/>
      <c r="M88" s="8"/>
      <c r="N88" s="8"/>
    </row>
    <row r="89" spans="1:14" s="11" customFormat="1" x14ac:dyDescent="0.25">
      <c r="A89" s="16"/>
      <c r="B89" s="13"/>
      <c r="C89" s="23"/>
      <c r="D89" s="6"/>
      <c r="E89" s="6"/>
      <c r="F89" s="8"/>
      <c r="G89" s="15"/>
      <c r="H89" s="8"/>
      <c r="I89" s="8"/>
      <c r="J89" s="8"/>
      <c r="K89" s="8"/>
      <c r="L89" s="8"/>
      <c r="M89" s="6"/>
      <c r="N89" s="1"/>
    </row>
    <row r="90" spans="1:14" s="11" customFormat="1" ht="15.75" customHeight="1" x14ac:dyDescent="0.25">
      <c r="B90" s="17" t="s">
        <v>108</v>
      </c>
      <c r="C90" s="17"/>
      <c r="D90" s="9"/>
      <c r="E90" s="9"/>
      <c r="F90" s="16"/>
      <c r="G90" s="12"/>
      <c r="H90" s="5"/>
      <c r="I90" s="5"/>
      <c r="J90" s="5"/>
      <c r="K90" s="5"/>
      <c r="L90" s="5"/>
      <c r="M90" s="5"/>
      <c r="N90" s="1"/>
    </row>
    <row r="91" spans="1:14" s="11" customFormat="1" x14ac:dyDescent="0.25">
      <c r="B91" s="18" t="s">
        <v>109</v>
      </c>
      <c r="C91" s="18"/>
      <c r="D91" s="29"/>
      <c r="E91" s="30"/>
      <c r="F91" s="30"/>
      <c r="G91" s="19"/>
      <c r="I91" s="19"/>
      <c r="J91" s="19" t="s">
        <v>110</v>
      </c>
      <c r="K91" s="19"/>
      <c r="L91" s="19"/>
      <c r="M91" s="19"/>
      <c r="N91" s="19"/>
    </row>
    <row r="92" spans="1:14" s="11" customFormat="1" x14ac:dyDescent="0.25">
      <c r="A92" s="1"/>
      <c r="B92" s="91"/>
      <c r="C92" s="91"/>
      <c r="D92" s="91"/>
      <c r="E92" s="91"/>
      <c r="F92" s="91"/>
      <c r="G92" s="91"/>
      <c r="H92" s="1"/>
      <c r="I92" s="1"/>
      <c r="J92" s="1"/>
      <c r="K92" s="2"/>
      <c r="L92" s="2"/>
      <c r="M92" s="3"/>
      <c r="N92" s="1"/>
    </row>
    <row r="93" spans="1:14" s="11" customFormat="1" x14ac:dyDescent="0.25">
      <c r="A93" s="90"/>
      <c r="B93" s="90"/>
      <c r="C93" s="14"/>
      <c r="D93" s="2"/>
      <c r="E93" s="2"/>
      <c r="F93" s="2"/>
      <c r="G93" s="12"/>
      <c r="H93" s="2"/>
      <c r="I93" s="2"/>
      <c r="J93" s="2"/>
      <c r="K93" s="2"/>
      <c r="L93" s="2"/>
      <c r="M93" s="3"/>
      <c r="N93" s="1"/>
    </row>
    <row r="94" spans="1:14" s="11" customFormat="1" x14ac:dyDescent="0.25">
      <c r="A94" s="90"/>
      <c r="B94" s="90"/>
      <c r="C94" s="14"/>
      <c r="D94" s="2"/>
      <c r="E94" s="2"/>
      <c r="F94" s="2"/>
      <c r="G94" s="12"/>
      <c r="H94" s="2"/>
      <c r="I94" s="2"/>
      <c r="J94" s="2"/>
      <c r="K94" s="2"/>
      <c r="L94" s="2"/>
      <c r="M94" s="3"/>
      <c r="N94" s="1"/>
    </row>
    <row r="95" spans="1:14" s="11" customFormat="1" x14ac:dyDescent="0.25">
      <c r="A95" s="1"/>
      <c r="B95" s="14"/>
      <c r="C95" s="14"/>
      <c r="D95" s="2"/>
      <c r="E95" s="2"/>
      <c r="F95" s="2"/>
      <c r="G95" s="12"/>
      <c r="H95" s="2"/>
      <c r="I95" s="2"/>
      <c r="J95" s="2"/>
      <c r="K95" s="2"/>
      <c r="L95" s="2"/>
      <c r="M95" s="3"/>
      <c r="N95" s="1"/>
    </row>
    <row r="96" spans="1:14" s="11" customFormat="1" x14ac:dyDescent="0.25">
      <c r="A96" s="1"/>
      <c r="B96" s="14"/>
      <c r="C96" s="14"/>
      <c r="D96" s="2"/>
      <c r="E96" s="2"/>
      <c r="F96" s="2"/>
      <c r="G96" s="12"/>
      <c r="H96" s="2"/>
      <c r="I96" s="2"/>
      <c r="J96" s="2"/>
      <c r="K96" s="2"/>
      <c r="L96" s="2"/>
      <c r="M96" s="3"/>
      <c r="N96" s="1"/>
    </row>
  </sheetData>
  <mergeCells count="330">
    <mergeCell ref="A78:A79"/>
    <mergeCell ref="B78:B79"/>
    <mergeCell ref="G82:G83"/>
    <mergeCell ref="H82:H83"/>
    <mergeCell ref="F76:F77"/>
    <mergeCell ref="G76:G77"/>
    <mergeCell ref="H76:H77"/>
    <mergeCell ref="I76:I77"/>
    <mergeCell ref="J76:J77"/>
    <mergeCell ref="E76:E77"/>
    <mergeCell ref="I82:I83"/>
    <mergeCell ref="J82:J83"/>
    <mergeCell ref="G80:G81"/>
    <mergeCell ref="H80:H81"/>
    <mergeCell ref="I80:I81"/>
    <mergeCell ref="J80:J81"/>
    <mergeCell ref="E80:E81"/>
    <mergeCell ref="F80:F81"/>
    <mergeCell ref="B82:B83"/>
    <mergeCell ref="C82:C83"/>
    <mergeCell ref="D82:D83"/>
    <mergeCell ref="E82:E83"/>
    <mergeCell ref="F82:F83"/>
    <mergeCell ref="I74:I75"/>
    <mergeCell ref="H74:H75"/>
    <mergeCell ref="C51:C52"/>
    <mergeCell ref="D51:D52"/>
    <mergeCell ref="J51:J52"/>
    <mergeCell ref="I51:I52"/>
    <mergeCell ref="H63:H64"/>
    <mergeCell ref="I55:I56"/>
    <mergeCell ref="I72:I73"/>
    <mergeCell ref="H53:H54"/>
    <mergeCell ref="G53:G54"/>
    <mergeCell ref="I69:I70"/>
    <mergeCell ref="J59:J60"/>
    <mergeCell ref="J55:J56"/>
    <mergeCell ref="J69:J70"/>
    <mergeCell ref="J74:J75"/>
    <mergeCell ref="J57:J58"/>
    <mergeCell ref="J65:J66"/>
    <mergeCell ref="E65:E66"/>
    <mergeCell ref="H69:H70"/>
    <mergeCell ref="E59:E60"/>
    <mergeCell ref="G59:G60"/>
    <mergeCell ref="F51:F52"/>
    <mergeCell ref="H51:H52"/>
    <mergeCell ref="A72:A73"/>
    <mergeCell ref="D67:D68"/>
    <mergeCell ref="B65:B66"/>
    <mergeCell ref="D69:D70"/>
    <mergeCell ref="B47:B48"/>
    <mergeCell ref="C57:C58"/>
    <mergeCell ref="D55:D56"/>
    <mergeCell ref="D57:D58"/>
    <mergeCell ref="D59:D60"/>
    <mergeCell ref="A49:A50"/>
    <mergeCell ref="B49:B50"/>
    <mergeCell ref="C49:C50"/>
    <mergeCell ref="D49:D50"/>
    <mergeCell ref="C61:C62"/>
    <mergeCell ref="D61:D62"/>
    <mergeCell ref="A47:A48"/>
    <mergeCell ref="C55:C56"/>
    <mergeCell ref="B53:B54"/>
    <mergeCell ref="B51:B52"/>
    <mergeCell ref="C47:C48"/>
    <mergeCell ref="A61:A62"/>
    <mergeCell ref="A57:A58"/>
    <mergeCell ref="A65:A66"/>
    <mergeCell ref="A55:A56"/>
    <mergeCell ref="A29:A31"/>
    <mergeCell ref="E10:E12"/>
    <mergeCell ref="C20:C22"/>
    <mergeCell ref="D20:D22"/>
    <mergeCell ref="E20:E22"/>
    <mergeCell ref="D47:D48"/>
    <mergeCell ref="E45:E46"/>
    <mergeCell ref="D36:D37"/>
    <mergeCell ref="C45:C46"/>
    <mergeCell ref="D45:D46"/>
    <mergeCell ref="C10:C12"/>
    <mergeCell ref="C40:C41"/>
    <mergeCell ref="D10:D12"/>
    <mergeCell ref="A17:A18"/>
    <mergeCell ref="E15:E16"/>
    <mergeCell ref="A10:A13"/>
    <mergeCell ref="E40:E41"/>
    <mergeCell ref="C36:C37"/>
    <mergeCell ref="D42:D44"/>
    <mergeCell ref="B25:B26"/>
    <mergeCell ref="A15:A16"/>
    <mergeCell ref="C38:C39"/>
    <mergeCell ref="D40:D41"/>
    <mergeCell ref="B40:B41"/>
    <mergeCell ref="B20:B22"/>
    <mergeCell ref="G15:G16"/>
    <mergeCell ref="D15:D16"/>
    <mergeCell ref="G20:G22"/>
    <mergeCell ref="B15:B16"/>
    <mergeCell ref="E17:E18"/>
    <mergeCell ref="D17:D18"/>
    <mergeCell ref="C17:C18"/>
    <mergeCell ref="C15:C16"/>
    <mergeCell ref="I3:N3"/>
    <mergeCell ref="I2:N2"/>
    <mergeCell ref="J1:N1"/>
    <mergeCell ref="L7:L8"/>
    <mergeCell ref="J36:J37"/>
    <mergeCell ref="F36:F37"/>
    <mergeCell ref="J10:J12"/>
    <mergeCell ref="G10:G12"/>
    <mergeCell ref="F17:F18"/>
    <mergeCell ref="G17:G18"/>
    <mergeCell ref="F20:F22"/>
    <mergeCell ref="J25:J26"/>
    <mergeCell ref="I25:I26"/>
    <mergeCell ref="I15:I16"/>
    <mergeCell ref="I36:I37"/>
    <mergeCell ref="A5:N5"/>
    <mergeCell ref="A7:A8"/>
    <mergeCell ref="B10:B13"/>
    <mergeCell ref="I10:I12"/>
    <mergeCell ref="A20:A22"/>
    <mergeCell ref="A23:A24"/>
    <mergeCell ref="B17:B18"/>
    <mergeCell ref="B23:B24"/>
    <mergeCell ref="F15:F16"/>
    <mergeCell ref="A93:B93"/>
    <mergeCell ref="C69:C70"/>
    <mergeCell ref="B92:D92"/>
    <mergeCell ref="B69:B70"/>
    <mergeCell ref="A67:A68"/>
    <mergeCell ref="C65:C66"/>
    <mergeCell ref="D74:D75"/>
    <mergeCell ref="A69:A70"/>
    <mergeCell ref="B74:B75"/>
    <mergeCell ref="A74:A75"/>
    <mergeCell ref="A80:A81"/>
    <mergeCell ref="B80:B81"/>
    <mergeCell ref="C80:C81"/>
    <mergeCell ref="D80:D81"/>
    <mergeCell ref="C74:C75"/>
    <mergeCell ref="D72:D73"/>
    <mergeCell ref="D65:D66"/>
    <mergeCell ref="C72:C73"/>
    <mergeCell ref="C67:C68"/>
    <mergeCell ref="A76:A77"/>
    <mergeCell ref="B76:B77"/>
    <mergeCell ref="C76:C77"/>
    <mergeCell ref="D76:D77"/>
    <mergeCell ref="A82:A83"/>
    <mergeCell ref="D7:D8"/>
    <mergeCell ref="B7:B8"/>
    <mergeCell ref="C7:C8"/>
    <mergeCell ref="H7:K7"/>
    <mergeCell ref="E7:E8"/>
    <mergeCell ref="F7:F8"/>
    <mergeCell ref="G7:G8"/>
    <mergeCell ref="A94:B94"/>
    <mergeCell ref="E92:G92"/>
    <mergeCell ref="E57:E58"/>
    <mergeCell ref="E42:E44"/>
    <mergeCell ref="B45:B46"/>
    <mergeCell ref="F57:F58"/>
    <mergeCell ref="F59:F60"/>
    <mergeCell ref="F55:F56"/>
    <mergeCell ref="F74:F75"/>
    <mergeCell ref="E74:E75"/>
    <mergeCell ref="G74:G75"/>
    <mergeCell ref="F69:F70"/>
    <mergeCell ref="E69:E70"/>
    <mergeCell ref="E72:E73"/>
    <mergeCell ref="G69:G70"/>
    <mergeCell ref="H72:H73"/>
    <mergeCell ref="G72:G73"/>
    <mergeCell ref="I17:I18"/>
    <mergeCell ref="H29:H30"/>
    <mergeCell ref="F25:F26"/>
    <mergeCell ref="G29:G30"/>
    <mergeCell ref="G36:G37"/>
    <mergeCell ref="H25:H26"/>
    <mergeCell ref="G23:G24"/>
    <mergeCell ref="H40:H41"/>
    <mergeCell ref="H38:H39"/>
    <mergeCell ref="G40:G41"/>
    <mergeCell ref="F23:F24"/>
    <mergeCell ref="I45:I46"/>
    <mergeCell ref="I42:I44"/>
    <mergeCell ref="G25:G26"/>
    <mergeCell ref="I23:I24"/>
    <mergeCell ref="H23:H24"/>
    <mergeCell ref="F42:F44"/>
    <mergeCell ref="G42:G44"/>
    <mergeCell ref="F45:F46"/>
    <mergeCell ref="H42:H44"/>
    <mergeCell ref="H45:H46"/>
    <mergeCell ref="G45:G46"/>
    <mergeCell ref="M6:N6"/>
    <mergeCell ref="N43:N44"/>
    <mergeCell ref="M43:M44"/>
    <mergeCell ref="L43:L44"/>
    <mergeCell ref="J42:J44"/>
    <mergeCell ref="K43:K44"/>
    <mergeCell ref="M7:M8"/>
    <mergeCell ref="J17:J18"/>
    <mergeCell ref="J23:J24"/>
    <mergeCell ref="N7:N8"/>
    <mergeCell ref="N32:N33"/>
    <mergeCell ref="K32:K33"/>
    <mergeCell ref="L32:L33"/>
    <mergeCell ref="M32:M33"/>
    <mergeCell ref="J29:J30"/>
    <mergeCell ref="J15:J16"/>
    <mergeCell ref="H10:H12"/>
    <mergeCell ref="G51:G52"/>
    <mergeCell ref="G49:G50"/>
    <mergeCell ref="F49:F50"/>
    <mergeCell ref="C25:C26"/>
    <mergeCell ref="D25:D26"/>
    <mergeCell ref="E25:E26"/>
    <mergeCell ref="F38:F39"/>
    <mergeCell ref="E38:E39"/>
    <mergeCell ref="F40:F41"/>
    <mergeCell ref="G38:G39"/>
    <mergeCell ref="F10:F12"/>
    <mergeCell ref="H15:H16"/>
    <mergeCell ref="H17:H18"/>
    <mergeCell ref="C23:C24"/>
    <mergeCell ref="D23:D24"/>
    <mergeCell ref="E23:E24"/>
    <mergeCell ref="H67:H68"/>
    <mergeCell ref="A25:A26"/>
    <mergeCell ref="A45:A46"/>
    <mergeCell ref="D38:D39"/>
    <mergeCell ref="J38:J39"/>
    <mergeCell ref="H36:H37"/>
    <mergeCell ref="A38:A39"/>
    <mergeCell ref="J45:J46"/>
    <mergeCell ref="I40:I41"/>
    <mergeCell ref="I29:I30"/>
    <mergeCell ref="E36:E37"/>
    <mergeCell ref="A36:A37"/>
    <mergeCell ref="C42:C44"/>
    <mergeCell ref="B36:B37"/>
    <mergeCell ref="B38:B39"/>
    <mergeCell ref="B42:B44"/>
    <mergeCell ref="G32:G33"/>
    <mergeCell ref="J32:J33"/>
    <mergeCell ref="H32:H33"/>
    <mergeCell ref="I32:I33"/>
    <mergeCell ref="H49:H50"/>
    <mergeCell ref="F47:F48"/>
    <mergeCell ref="H47:H48"/>
    <mergeCell ref="G47:G48"/>
    <mergeCell ref="B29:B31"/>
    <mergeCell ref="C29:C31"/>
    <mergeCell ref="D29:D31"/>
    <mergeCell ref="E29:E31"/>
    <mergeCell ref="F29:F31"/>
    <mergeCell ref="J61:J62"/>
    <mergeCell ref="J67:J68"/>
    <mergeCell ref="E67:E68"/>
    <mergeCell ref="F65:F66"/>
    <mergeCell ref="H59:H60"/>
    <mergeCell ref="I59:I60"/>
    <mergeCell ref="H55:H56"/>
    <mergeCell ref="C59:C60"/>
    <mergeCell ref="B67:B68"/>
    <mergeCell ref="G55:G56"/>
    <mergeCell ref="B57:B58"/>
    <mergeCell ref="I61:I62"/>
    <mergeCell ref="H65:H66"/>
    <mergeCell ref="I67:I68"/>
    <mergeCell ref="H61:H62"/>
    <mergeCell ref="I65:I66"/>
    <mergeCell ref="H57:H58"/>
    <mergeCell ref="I57:I58"/>
    <mergeCell ref="I63:I64"/>
    <mergeCell ref="G65:G66"/>
    <mergeCell ref="F72:F73"/>
    <mergeCell ref="E61:E62"/>
    <mergeCell ref="F67:F68"/>
    <mergeCell ref="F61:F62"/>
    <mergeCell ref="B72:B73"/>
    <mergeCell ref="E53:E54"/>
    <mergeCell ref="E55:E56"/>
    <mergeCell ref="B61:B62"/>
    <mergeCell ref="B59:B60"/>
    <mergeCell ref="B55:B56"/>
    <mergeCell ref="B63:B64"/>
    <mergeCell ref="C53:C54"/>
    <mergeCell ref="F53:F54"/>
    <mergeCell ref="G61:G62"/>
    <mergeCell ref="D53:D54"/>
    <mergeCell ref="G67:G68"/>
    <mergeCell ref="A53:A54"/>
    <mergeCell ref="A63:A64"/>
    <mergeCell ref="A59:A60"/>
    <mergeCell ref="J53:J54"/>
    <mergeCell ref="A32:A34"/>
    <mergeCell ref="B32:B34"/>
    <mergeCell ref="C32:C34"/>
    <mergeCell ref="D32:D34"/>
    <mergeCell ref="E32:E34"/>
    <mergeCell ref="F32:F34"/>
    <mergeCell ref="A51:A52"/>
    <mergeCell ref="A40:A41"/>
    <mergeCell ref="A42:A44"/>
    <mergeCell ref="I49:I50"/>
    <mergeCell ref="J40:J41"/>
    <mergeCell ref="J49:J50"/>
    <mergeCell ref="I47:I48"/>
    <mergeCell ref="J47:J48"/>
    <mergeCell ref="I38:I39"/>
    <mergeCell ref="I53:I54"/>
    <mergeCell ref="G57:G58"/>
    <mergeCell ref="E51:E52"/>
    <mergeCell ref="E49:E50"/>
    <mergeCell ref="E47:E48"/>
    <mergeCell ref="J84:J85"/>
    <mergeCell ref="A84:A85"/>
    <mergeCell ref="B84:B85"/>
    <mergeCell ref="C84:C85"/>
    <mergeCell ref="D84:D85"/>
    <mergeCell ref="E84:E85"/>
    <mergeCell ref="F84:F85"/>
    <mergeCell ref="G84:G85"/>
    <mergeCell ref="H84:H85"/>
    <mergeCell ref="I84:I85"/>
  </mergeCells>
  <phoneticPr fontId="2" type="noConversion"/>
  <pageMargins left="1.1811023622047245" right="0.39370078740157483" top="0.78740157480314965" bottom="0.78740157480314965" header="0" footer="0"/>
  <pageSetup paperSize="9" scale="31" firstPageNumber="0" fitToHeight="0" orientation="portrait" horizontalDpi="300" verticalDpi="300" r:id="rId1"/>
  <headerFooter alignWithMargins="0"/>
  <rowBreaks count="1" manualBreakCount="1">
    <brk id="6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ZamestitelZav</cp:lastModifiedBy>
  <cp:lastPrinted>2024-12-12T11:35:09Z</cp:lastPrinted>
  <dcterms:created xsi:type="dcterms:W3CDTF">2007-11-06T07:20:14Z</dcterms:created>
  <dcterms:modified xsi:type="dcterms:W3CDTF">2024-12-12T11:35:10Z</dcterms:modified>
</cp:coreProperties>
</file>