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5195" windowHeight="8700"/>
  </bookViews>
  <sheets>
    <sheet name="Лист1" sheetId="1" r:id="rId1"/>
  </sheets>
  <definedNames>
    <definedName name="_xlnm.Print_Titles" localSheetId="0">Лист1!$A:$A</definedName>
    <definedName name="_xlnm.Print_Area" localSheetId="0">Лист1!$A$1:$BB$23</definedName>
  </definedNames>
  <calcPr calcId="144525" fullCalcOnLoad="1"/>
</workbook>
</file>

<file path=xl/calcChain.xml><?xml version="1.0" encoding="utf-8"?>
<calcChain xmlns="http://schemas.openxmlformats.org/spreadsheetml/2006/main">
  <c r="C9" i="1" l="1"/>
  <c r="B9" i="1"/>
  <c r="D10" i="1"/>
  <c r="D11" i="1"/>
  <c r="D12" i="1"/>
  <c r="D13" i="1"/>
  <c r="D14" i="1"/>
  <c r="D15" i="1"/>
  <c r="D16" i="1"/>
  <c r="D9" i="1"/>
  <c r="C10" i="1"/>
  <c r="C11" i="1"/>
  <c r="C12" i="1"/>
  <c r="C13" i="1"/>
  <c r="C14" i="1"/>
  <c r="C15" i="1"/>
  <c r="C16" i="1"/>
  <c r="C17" i="1"/>
  <c r="B10" i="1"/>
  <c r="B11" i="1"/>
  <c r="B12" i="1"/>
  <c r="B13" i="1"/>
  <c r="B14" i="1"/>
  <c r="B15" i="1"/>
  <c r="B16" i="1"/>
  <c r="U17" i="1"/>
  <c r="U18" i="1"/>
  <c r="T17" i="1"/>
  <c r="T18" i="1"/>
  <c r="S17" i="1"/>
  <c r="S18" i="1"/>
  <c r="J17" i="1"/>
  <c r="J18" i="1"/>
  <c r="K17" i="1"/>
  <c r="K18" i="1"/>
  <c r="L17" i="1"/>
  <c r="L18" i="1"/>
  <c r="M17" i="1"/>
  <c r="M18" i="1"/>
  <c r="O17" i="1"/>
  <c r="O18" i="1"/>
  <c r="Q17" i="1"/>
  <c r="Q18" i="1"/>
  <c r="R17" i="1"/>
  <c r="R18" i="1"/>
  <c r="V17" i="1"/>
  <c r="V18" i="1"/>
  <c r="W17" i="1"/>
  <c r="W18" i="1"/>
  <c r="X17" i="1"/>
  <c r="X18" i="1"/>
  <c r="AB17" i="1"/>
  <c r="AB18" i="1"/>
  <c r="AC17" i="1"/>
  <c r="AC18" i="1"/>
  <c r="AL17" i="1"/>
  <c r="AL18" i="1"/>
  <c r="AK17" i="1"/>
  <c r="AK18" i="1"/>
  <c r="AJ17" i="1"/>
  <c r="AJ18" i="1"/>
  <c r="AD17" i="1"/>
  <c r="AD18" i="1"/>
  <c r="AF17" i="1"/>
  <c r="AF18" i="1"/>
  <c r="AE17" i="1"/>
  <c r="AE18" i="1"/>
  <c r="Z17" i="1"/>
  <c r="Z18" i="1"/>
  <c r="AA17" i="1"/>
  <c r="AA18" i="1"/>
  <c r="Y17" i="1"/>
  <c r="B17" i="1"/>
  <c r="E17" i="1"/>
  <c r="E18" i="1"/>
  <c r="F17" i="1"/>
  <c r="F18" i="1"/>
  <c r="G17" i="1"/>
  <c r="D17" i="1"/>
  <c r="G18" i="1"/>
  <c r="AI17" i="1"/>
  <c r="AI18" i="1"/>
  <c r="H17" i="1"/>
  <c r="H18" i="1"/>
  <c r="I17" i="1"/>
  <c r="I18" i="1"/>
  <c r="AG17" i="1"/>
  <c r="AG18" i="1"/>
  <c r="AH17" i="1"/>
  <c r="AH18" i="1"/>
  <c r="C18" i="1"/>
  <c r="D18" i="1"/>
  <c r="Y18" i="1"/>
  <c r="B18" i="1"/>
</calcChain>
</file>

<file path=xl/sharedStrings.xml><?xml version="1.0" encoding="utf-8"?>
<sst xmlns="http://schemas.openxmlformats.org/spreadsheetml/2006/main" count="71" uniqueCount="39">
  <si>
    <t>Наименование муниципального образования</t>
  </si>
  <si>
    <t>Цимлянский район</t>
  </si>
  <si>
    <t>ВСЕГО</t>
  </si>
  <si>
    <t>в том числе</t>
  </si>
  <si>
    <t>Софинансирование муниципальных программ по работе с молодежью  (комитет по молодежной политике Ростовской области)</t>
  </si>
  <si>
    <t>Калининское сельское поселение</t>
  </si>
  <si>
    <t>Красноярское сельское поселение</t>
  </si>
  <si>
    <t>Лозновское сельское поселение</t>
  </si>
  <si>
    <t>Маркинское сельское поселение</t>
  </si>
  <si>
    <t>Новоцимлянское сельское поселение</t>
  </si>
  <si>
    <t>Саркеловское сельское поселение</t>
  </si>
  <si>
    <t>Цимлянское городское поселение</t>
  </si>
  <si>
    <t>Итого по поселениям</t>
  </si>
  <si>
    <t>Всего консолидированный бюджет</t>
  </si>
  <si>
    <t>Организация предоставления областных услуг на базе многофункциональных центров предоставления государственных и муниципальных услуг (Правительство Ростовской области)</t>
  </si>
  <si>
    <t xml:space="preserve">                                              </t>
  </si>
  <si>
    <t>2021 год</t>
  </si>
  <si>
    <t xml:space="preserve"> Реализация принципа экстерриториальности при предоставлении государственных и муниципальных услуг(Правительство Ростовской области)</t>
  </si>
  <si>
    <t xml:space="preserve"> Приобретение, установка и оснащение модульных зданий для муниципальных учреждений здравоохранения (Министерство здравоохранения области)</t>
  </si>
  <si>
    <t>субсидия на капитальный ремонт муниципальных учреждений культуры (Министерство культуры Ростовской области)</t>
  </si>
  <si>
    <t>2022 год</t>
  </si>
  <si>
    <t>субсидия на финансовое обеспечение деятельности мобильных бригад, осуществляющих доставку лиц стар-ше 65 лет, прожи-вающих в сельской местности, в меди-цинские организации (Министерство труда и социального развития Ростовской области)</t>
  </si>
  <si>
    <t>реализация программ формирования совре-менной городской среды (Субсидии на реали-зацию мероприятий по формированию совре-менной городской среды в части благоустройства общественных тер-риторий) (Министерство жилищно–коммунального хозяйства Ростовской области)</t>
  </si>
  <si>
    <t>Комплектование книжных фондов библиотек муниципальных образований  (Министерство культуры Ростовской области)</t>
  </si>
  <si>
    <t>внедрение целевой модели цифровой образовательной среды в общеобразовательных организациях и профессиональных обра-зовательных организациях  (Министерство общего и профессионального образования Ростовской области)</t>
  </si>
  <si>
    <t>обновление материально-технической базы для формирования у обучающихся со-временных технологических и гуманитарных навыков (Министерство общего и профессионального образования Ростовской области)</t>
  </si>
  <si>
    <t>создание (обновление) ма-териально-технической ба-зы для реализации основ-ных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ма-лых городах (Министерство общего и профессионального образования Ростовской области)</t>
  </si>
  <si>
    <t>Возмещение предприятиям ЖКХ части платы за коммунальные услуги (Министерство жилищно-коммунального хозяйства Ростовской области)</t>
  </si>
  <si>
    <t xml:space="preserve">Обеспечение жильем молодых семей в Ростовской области (Министерство строительства и архитектуры Ростовской области) </t>
  </si>
  <si>
    <t>Организация отдыха детей в каникулярное время (Министерство труда и социального развития Ростовской области)</t>
  </si>
  <si>
    <t xml:space="preserve">Председатель Собрания депутатов - </t>
  </si>
  <si>
    <t>глава Цимлянского района</t>
  </si>
  <si>
    <t>Л.П. Перфилова</t>
  </si>
  <si>
    <t>приобретение школьных автобусов (Министерство общего и про-фессионального образования Ростовской области)</t>
  </si>
  <si>
    <t>2023 год</t>
  </si>
  <si>
    <t>Распределение субсидий для софинансирования расходных обязательств, возникающих при выполнении полномочий органов местного самоуправления по вопросам местного значения, предоставляемые бюджету муниципального района из областного бюджета на 2021 год и на плановый период 2022 и 2023 годов</t>
  </si>
  <si>
    <t>Цимлянского района №_____ от ______________</t>
  </si>
  <si>
    <t xml:space="preserve">к решению Собрания депутатов </t>
  </si>
  <si>
    <t>Приложение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</si>
</sst>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7" formatCode="#,##0.0"/>
  </numFmts>
  <fonts count="8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0"/>
      <name val="Arial Cyr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2" borderId="0" xfId="0" applyFont="1" applyFill="1"/>
    <xf numFmtId="0" fontId="2" fillId="0" borderId="0" xfId="0" applyFont="1" applyFill="1" applyAlignment="1">
      <alignment horizontal="right" wrapText="1"/>
    </xf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horizontal="left" wrapText="1"/>
    </xf>
    <xf numFmtId="0" fontId="4" fillId="2" borderId="0" xfId="0" applyFont="1" applyFill="1" applyAlignment="1">
      <alignment wrapText="1"/>
    </xf>
    <xf numFmtId="0" fontId="2" fillId="2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177" fontId="2" fillId="2" borderId="1" xfId="0" applyNumberFormat="1" applyFont="1" applyFill="1" applyBorder="1" applyAlignment="1">
      <alignment horizontal="center" wrapText="1"/>
    </xf>
    <xf numFmtId="177" fontId="2" fillId="0" borderId="1" xfId="0" applyNumberFormat="1" applyFont="1" applyFill="1" applyBorder="1" applyAlignment="1">
      <alignment horizontal="center" wrapText="1"/>
    </xf>
    <xf numFmtId="0" fontId="7" fillId="2" borderId="0" xfId="0" applyFont="1" applyFill="1"/>
    <xf numFmtId="177" fontId="7" fillId="2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7" fillId="2" borderId="1" xfId="0" applyFont="1" applyFill="1" applyBorder="1"/>
    <xf numFmtId="0" fontId="2" fillId="0" borderId="1" xfId="0" applyFont="1" applyFill="1" applyBorder="1" applyAlignment="1">
      <alignment wrapText="1"/>
    </xf>
    <xf numFmtId="177" fontId="7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/>
    <xf numFmtId="0" fontId="7" fillId="0" borderId="1" xfId="0" applyFont="1" applyFill="1" applyBorder="1"/>
    <xf numFmtId="0" fontId="7" fillId="0" borderId="0" xfId="0" applyFont="1" applyFill="1"/>
    <xf numFmtId="177" fontId="2" fillId="2" borderId="1" xfId="0" applyNumberFormat="1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7" fontId="2" fillId="2" borderId="0" xfId="0" applyNumberFormat="1" applyFont="1" applyFill="1" applyBorder="1" applyAlignment="1">
      <alignment horizontal="center" wrapText="1"/>
    </xf>
    <xf numFmtId="177" fontId="2" fillId="0" borderId="0" xfId="0" applyNumberFormat="1" applyFont="1" applyFill="1" applyBorder="1" applyAlignment="1">
      <alignment horizontal="center" wrapText="1"/>
    </xf>
    <xf numFmtId="49" fontId="5" fillId="0" borderId="0" xfId="0" applyNumberFormat="1" applyFont="1" applyBorder="1" applyAlignment="1" applyProtection="1">
      <alignment vertical="center" wrapText="1"/>
    </xf>
    <xf numFmtId="177" fontId="2" fillId="2" borderId="0" xfId="0" applyNumberFormat="1" applyFont="1" applyFill="1" applyAlignment="1">
      <alignment horizontal="center" wrapText="1"/>
    </xf>
    <xf numFmtId="177" fontId="2" fillId="0" borderId="0" xfId="0" applyNumberFormat="1" applyFont="1" applyFill="1" applyAlignment="1">
      <alignment horizontal="center" wrapText="1"/>
    </xf>
    <xf numFmtId="0" fontId="6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49" fontId="5" fillId="0" borderId="0" xfId="0" applyNumberFormat="1" applyFont="1" applyBorder="1" applyAlignment="1" applyProtection="1">
      <alignment horizontal="left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177" fontId="7" fillId="0" borderId="2" xfId="0" applyNumberFormat="1" applyFont="1" applyFill="1" applyBorder="1" applyAlignment="1">
      <alignment horizontal="center" wrapText="1"/>
    </xf>
    <xf numFmtId="177" fontId="7" fillId="0" borderId="3" xfId="0" applyNumberFormat="1" applyFont="1" applyFill="1" applyBorder="1" applyAlignment="1">
      <alignment horizontal="center" wrapText="1"/>
    </xf>
    <xf numFmtId="177" fontId="2" fillId="2" borderId="2" xfId="0" applyNumberFormat="1" applyFont="1" applyFill="1" applyBorder="1" applyAlignment="1">
      <alignment horizontal="center" wrapText="1"/>
    </xf>
    <xf numFmtId="177" fontId="2" fillId="2" borderId="3" xfId="0" applyNumberFormat="1" applyFont="1" applyFill="1" applyBorder="1" applyAlignment="1">
      <alignment horizontal="center" wrapText="1"/>
    </xf>
    <xf numFmtId="177" fontId="2" fillId="0" borderId="2" xfId="0" applyNumberFormat="1" applyFont="1" applyFill="1" applyBorder="1" applyAlignment="1">
      <alignment horizontal="center" wrapText="1"/>
    </xf>
    <xf numFmtId="177" fontId="2" fillId="0" borderId="3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 shrinkToFit="1"/>
    </xf>
    <xf numFmtId="0" fontId="2" fillId="0" borderId="4" xfId="0" applyFont="1" applyFill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77" fontId="7" fillId="2" borderId="2" xfId="0" applyNumberFormat="1" applyFont="1" applyFill="1" applyBorder="1" applyAlignment="1">
      <alignment horizontal="center" wrapText="1"/>
    </xf>
    <xf numFmtId="177" fontId="7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</cellXfs>
  <cellStyles count="2">
    <cellStyle name="Обычный" xfId="0" builtinId="0"/>
    <cellStyle name="Обычный_BudgOrder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3"/>
  <sheetViews>
    <sheetView tabSelected="1" view="pageBreakPreview" topLeftCell="AD13" zoomScale="70" zoomScaleNormal="75" zoomScaleSheetLayoutView="70" workbookViewId="0">
      <selection activeCell="AQ22" sqref="AQ22"/>
    </sheetView>
  </sheetViews>
  <sheetFormatPr defaultRowHeight="15.75"/>
  <cols>
    <col min="1" max="1" width="30.140625" style="1" customWidth="1"/>
    <col min="2" max="2" width="20.5703125" style="2" customWidth="1"/>
    <col min="3" max="4" width="13.7109375" style="2" customWidth="1"/>
    <col min="5" max="6" width="12.85546875" style="2" customWidth="1"/>
    <col min="7" max="7" width="11" style="2" customWidth="1"/>
    <col min="8" max="9" width="12.85546875" style="2" customWidth="1"/>
    <col min="10" max="10" width="11.5703125" style="2" customWidth="1"/>
    <col min="11" max="11" width="16.140625" style="2" customWidth="1"/>
    <col min="12" max="12" width="14.5703125" style="2" customWidth="1"/>
    <col min="13" max="13" width="15.140625" style="3" customWidth="1"/>
    <col min="14" max="14" width="6.28515625" style="3" customWidth="1"/>
    <col min="15" max="15" width="15.140625" style="2" customWidth="1"/>
    <col min="16" max="16" width="6.85546875" style="2" customWidth="1"/>
    <col min="17" max="17" width="15.5703125" style="2" customWidth="1"/>
    <col min="18" max="18" width="14.7109375" style="2" customWidth="1"/>
    <col min="19" max="19" width="35.85546875" style="2" customWidth="1"/>
    <col min="20" max="20" width="32.42578125" style="2" customWidth="1"/>
    <col min="21" max="21" width="41" style="2" customWidth="1"/>
    <col min="22" max="22" width="19.28515625" style="2" customWidth="1"/>
    <col min="23" max="24" width="15.85546875" style="2" customWidth="1"/>
    <col min="25" max="25" width="12.85546875" style="2" customWidth="1"/>
    <col min="26" max="26" width="14.5703125" style="2" customWidth="1"/>
    <col min="27" max="27" width="12" style="2" customWidth="1"/>
    <col min="28" max="28" width="18" style="2" customWidth="1"/>
    <col min="29" max="29" width="17.140625" style="2" customWidth="1"/>
    <col min="30" max="38" width="12.7109375" style="2" customWidth="1"/>
    <col min="39" max="16384" width="9.140625" style="4"/>
  </cols>
  <sheetData>
    <row r="1" spans="1:38" ht="15.75" customHeight="1">
      <c r="M1" s="5"/>
      <c r="N1" s="5"/>
      <c r="Q1" s="37"/>
      <c r="R1" s="37"/>
      <c r="S1" s="37" t="s">
        <v>38</v>
      </c>
      <c r="T1" s="6"/>
      <c r="U1" s="6"/>
      <c r="V1" s="6"/>
      <c r="W1" s="6"/>
      <c r="X1" s="6"/>
    </row>
    <row r="2" spans="1:38" ht="15.75" customHeight="1">
      <c r="M2" s="5"/>
      <c r="N2" s="5"/>
      <c r="O2" s="7"/>
      <c r="P2" s="7"/>
      <c r="Q2" s="69" t="s">
        <v>37</v>
      </c>
      <c r="R2" s="69"/>
      <c r="S2" s="69"/>
      <c r="T2" s="8"/>
      <c r="U2" s="8"/>
      <c r="V2" s="8"/>
      <c r="W2" s="8"/>
      <c r="X2" s="8"/>
      <c r="AD2" s="65"/>
      <c r="AE2" s="65"/>
      <c r="AF2" s="65"/>
      <c r="AG2" s="65"/>
      <c r="AH2" s="65"/>
      <c r="AI2" s="65"/>
    </row>
    <row r="3" spans="1:38" ht="15.75" customHeight="1">
      <c r="M3" s="5"/>
      <c r="N3" s="5"/>
      <c r="O3" s="7"/>
      <c r="P3" s="7"/>
      <c r="Q3" s="69" t="s">
        <v>36</v>
      </c>
      <c r="R3" s="69"/>
      <c r="S3" s="69"/>
      <c r="T3" s="8"/>
      <c r="U3" s="8"/>
      <c r="V3" s="8"/>
      <c r="W3" s="8"/>
      <c r="X3" s="8"/>
    </row>
    <row r="4" spans="1:38" ht="53.25" customHeight="1">
      <c r="B4" s="65" t="s">
        <v>35</v>
      </c>
      <c r="C4" s="65"/>
      <c r="D4" s="65"/>
      <c r="E4" s="65"/>
      <c r="F4" s="65"/>
      <c r="G4" s="65"/>
      <c r="H4" s="65"/>
      <c r="I4" s="65"/>
      <c r="J4" s="65"/>
      <c r="K4" s="65"/>
      <c r="L4" s="65"/>
      <c r="Q4" s="36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6" spans="1:38" s="9" customFormat="1" ht="15" customHeight="1">
      <c r="A6" s="42" t="s">
        <v>0</v>
      </c>
      <c r="B6" s="45" t="s">
        <v>2</v>
      </c>
      <c r="C6" s="45"/>
      <c r="D6" s="46"/>
      <c r="E6" s="66" t="s">
        <v>3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</row>
    <row r="7" spans="1:38" s="11" customFormat="1" ht="267.75" customHeight="1">
      <c r="A7" s="43"/>
      <c r="B7" s="43" t="s">
        <v>16</v>
      </c>
      <c r="C7" s="47" t="s">
        <v>20</v>
      </c>
      <c r="D7" s="60" t="s">
        <v>34</v>
      </c>
      <c r="E7" s="60" t="s">
        <v>17</v>
      </c>
      <c r="F7" s="60"/>
      <c r="G7" s="62"/>
      <c r="H7" s="60" t="s">
        <v>14</v>
      </c>
      <c r="I7" s="60"/>
      <c r="J7" s="60"/>
      <c r="K7" s="60" t="s">
        <v>18</v>
      </c>
      <c r="L7" s="60"/>
      <c r="M7" s="57" t="s">
        <v>19</v>
      </c>
      <c r="N7" s="58"/>
      <c r="O7" s="59" t="s">
        <v>23</v>
      </c>
      <c r="P7" s="59"/>
      <c r="Q7" s="59" t="s">
        <v>33</v>
      </c>
      <c r="R7" s="59"/>
      <c r="S7" s="10" t="s">
        <v>24</v>
      </c>
      <c r="T7" s="10" t="s">
        <v>25</v>
      </c>
      <c r="U7" s="10" t="s">
        <v>26</v>
      </c>
      <c r="V7" s="60" t="s">
        <v>21</v>
      </c>
      <c r="W7" s="60"/>
      <c r="X7" s="60"/>
      <c r="Y7" s="55" t="s">
        <v>27</v>
      </c>
      <c r="Z7" s="61"/>
      <c r="AA7" s="56"/>
      <c r="AB7" s="55" t="s">
        <v>22</v>
      </c>
      <c r="AC7" s="56"/>
      <c r="AD7" s="55" t="s">
        <v>28</v>
      </c>
      <c r="AE7" s="61"/>
      <c r="AF7" s="56"/>
      <c r="AG7" s="67" t="s">
        <v>29</v>
      </c>
      <c r="AH7" s="67"/>
      <c r="AI7" s="62"/>
      <c r="AJ7" s="67" t="s">
        <v>4</v>
      </c>
      <c r="AK7" s="67"/>
      <c r="AL7" s="67"/>
    </row>
    <row r="8" spans="1:38" s="13" customFormat="1" ht="39.75" customHeight="1">
      <c r="A8" s="44"/>
      <c r="B8" s="68"/>
      <c r="C8" s="48"/>
      <c r="D8" s="60"/>
      <c r="E8" s="12" t="s">
        <v>16</v>
      </c>
      <c r="F8" s="12" t="s">
        <v>20</v>
      </c>
      <c r="G8" s="12" t="s">
        <v>34</v>
      </c>
      <c r="H8" s="12" t="s">
        <v>16</v>
      </c>
      <c r="I8" s="12" t="s">
        <v>20</v>
      </c>
      <c r="J8" s="12" t="s">
        <v>34</v>
      </c>
      <c r="K8" s="12" t="s">
        <v>16</v>
      </c>
      <c r="L8" s="12" t="s">
        <v>34</v>
      </c>
      <c r="M8" s="55" t="s">
        <v>16</v>
      </c>
      <c r="N8" s="56"/>
      <c r="O8" s="70" t="s">
        <v>16</v>
      </c>
      <c r="P8" s="71"/>
      <c r="Q8" s="12" t="s">
        <v>16</v>
      </c>
      <c r="R8" s="12" t="s">
        <v>20</v>
      </c>
      <c r="S8" s="12" t="s">
        <v>16</v>
      </c>
      <c r="T8" s="12" t="s">
        <v>20</v>
      </c>
      <c r="U8" s="12" t="s">
        <v>20</v>
      </c>
      <c r="V8" s="12" t="s">
        <v>16</v>
      </c>
      <c r="W8" s="12" t="s">
        <v>20</v>
      </c>
      <c r="X8" s="12" t="s">
        <v>34</v>
      </c>
      <c r="Y8" s="10" t="s">
        <v>16</v>
      </c>
      <c r="Z8" s="10" t="s">
        <v>20</v>
      </c>
      <c r="AA8" s="10" t="s">
        <v>34</v>
      </c>
      <c r="AB8" s="12" t="s">
        <v>16</v>
      </c>
      <c r="AC8" s="12" t="s">
        <v>20</v>
      </c>
      <c r="AD8" s="12" t="s">
        <v>16</v>
      </c>
      <c r="AE8" s="12" t="s">
        <v>20</v>
      </c>
      <c r="AF8" s="12" t="s">
        <v>34</v>
      </c>
      <c r="AG8" s="12" t="s">
        <v>16</v>
      </c>
      <c r="AH8" s="12" t="s">
        <v>20</v>
      </c>
      <c r="AI8" s="12" t="s">
        <v>34</v>
      </c>
      <c r="AJ8" s="12" t="s">
        <v>16</v>
      </c>
      <c r="AK8" s="12" t="s">
        <v>20</v>
      </c>
      <c r="AL8" s="12" t="s">
        <v>34</v>
      </c>
    </row>
    <row r="9" spans="1:38" s="17" customFormat="1" ht="39.75" customHeight="1">
      <c r="A9" s="14" t="s">
        <v>1</v>
      </c>
      <c r="B9" s="15">
        <f>E9+H9+K9+M9+O9+Q9+S9+V9+Y9+AB9+AD9+AG9+AJ9</f>
        <v>72659.5</v>
      </c>
      <c r="C9" s="15">
        <f>F9+I9+R9+T9+U9+W9+AC9+AE9+AH9+AK9+Z9</f>
        <v>47336.9</v>
      </c>
      <c r="D9" s="15">
        <f>G9+J9+L9+X9+AA9+AF9+AI9+AL9</f>
        <v>12376.899999999998</v>
      </c>
      <c r="E9" s="15">
        <v>37.4</v>
      </c>
      <c r="F9" s="15">
        <v>37.4</v>
      </c>
      <c r="G9" s="15">
        <v>37.4</v>
      </c>
      <c r="H9" s="15">
        <v>98.9</v>
      </c>
      <c r="I9" s="15">
        <v>98.9</v>
      </c>
      <c r="J9" s="15">
        <v>98.9</v>
      </c>
      <c r="K9" s="15">
        <v>1618.4</v>
      </c>
      <c r="L9" s="15">
        <v>1618.4</v>
      </c>
      <c r="M9" s="53">
        <v>15848.4</v>
      </c>
      <c r="N9" s="54"/>
      <c r="O9" s="51">
        <v>172.8</v>
      </c>
      <c r="P9" s="52"/>
      <c r="Q9" s="15">
        <v>2820.4</v>
      </c>
      <c r="R9" s="15">
        <v>2033.1</v>
      </c>
      <c r="S9" s="15">
        <v>13527.6</v>
      </c>
      <c r="T9" s="15">
        <v>5282.4</v>
      </c>
      <c r="U9" s="15">
        <v>2251.1999999999998</v>
      </c>
      <c r="V9" s="15">
        <v>483.5</v>
      </c>
      <c r="W9" s="15">
        <v>504.7</v>
      </c>
      <c r="X9" s="15">
        <v>543</v>
      </c>
      <c r="Y9" s="15">
        <v>4537</v>
      </c>
      <c r="Z9" s="15">
        <v>4537.1000000000004</v>
      </c>
      <c r="AA9" s="15">
        <v>4537.1000000000004</v>
      </c>
      <c r="AB9" s="15">
        <v>19979.8</v>
      </c>
      <c r="AC9" s="15">
        <v>19979.8</v>
      </c>
      <c r="AD9" s="16">
        <v>10833.3</v>
      </c>
      <c r="AE9" s="15">
        <v>9910.2999999999993</v>
      </c>
      <c r="AF9" s="15">
        <v>2840.1</v>
      </c>
      <c r="AG9" s="15">
        <v>2577.1999999999998</v>
      </c>
      <c r="AH9" s="15">
        <v>2577.1999999999998</v>
      </c>
      <c r="AI9" s="15">
        <v>2577.1999999999998</v>
      </c>
      <c r="AJ9" s="15">
        <v>124.8</v>
      </c>
      <c r="AK9" s="15">
        <v>124.8</v>
      </c>
      <c r="AL9" s="16">
        <v>124.8</v>
      </c>
    </row>
    <row r="10" spans="1:38" s="17" customFormat="1" ht="31.5">
      <c r="A10" s="14" t="s">
        <v>5</v>
      </c>
      <c r="B10" s="15">
        <f t="shared" ref="B10:B17" si="0">E10+H10+K10+M10+O10+Q10+S10+V10+Y10+AB10+AD10+AG10+AJ10</f>
        <v>0</v>
      </c>
      <c r="C10" s="15">
        <f t="shared" ref="C10:C18" si="1">F10+I10+R10+T10+U10+W10+AC10+AE10+AH10+AK10</f>
        <v>0</v>
      </c>
      <c r="D10" s="15">
        <f t="shared" ref="D10:D18" si="2">G10+J10+L10+X10+AA10+AF10+AI10+AL10</f>
        <v>0</v>
      </c>
      <c r="E10" s="18"/>
      <c r="F10" s="18"/>
      <c r="G10" s="15"/>
      <c r="H10" s="18"/>
      <c r="I10" s="18"/>
      <c r="J10" s="15"/>
      <c r="K10" s="18"/>
      <c r="L10" s="18"/>
      <c r="M10" s="53"/>
      <c r="N10" s="54"/>
      <c r="O10" s="72"/>
      <c r="P10" s="73"/>
      <c r="Q10" s="19"/>
      <c r="R10" s="18"/>
      <c r="S10" s="15"/>
      <c r="T10" s="15"/>
      <c r="U10" s="15"/>
      <c r="V10" s="15"/>
      <c r="W10" s="15"/>
      <c r="X10" s="15"/>
      <c r="Y10" s="20"/>
      <c r="Z10" s="20"/>
      <c r="AA10" s="20"/>
      <c r="AB10" s="20"/>
      <c r="AC10" s="20"/>
      <c r="AD10" s="20"/>
      <c r="AE10" s="20"/>
      <c r="AF10" s="20"/>
      <c r="AG10" s="21"/>
      <c r="AH10" s="20"/>
      <c r="AI10" s="20"/>
      <c r="AJ10" s="21"/>
      <c r="AK10" s="21"/>
      <c r="AL10" s="21"/>
    </row>
    <row r="11" spans="1:38" s="26" customFormat="1" ht="31.5">
      <c r="A11" s="22" t="s">
        <v>6</v>
      </c>
      <c r="B11" s="15">
        <f t="shared" si="0"/>
        <v>0</v>
      </c>
      <c r="C11" s="15">
        <f t="shared" si="1"/>
        <v>0</v>
      </c>
      <c r="D11" s="15">
        <f t="shared" si="2"/>
        <v>0</v>
      </c>
      <c r="E11" s="23"/>
      <c r="F11" s="23"/>
      <c r="G11" s="16"/>
      <c r="H11" s="23"/>
      <c r="I11" s="23"/>
      <c r="J11" s="16"/>
      <c r="K11" s="23"/>
      <c r="L11" s="23"/>
      <c r="M11" s="49"/>
      <c r="N11" s="50"/>
      <c r="O11" s="49"/>
      <c r="P11" s="50"/>
      <c r="Q11" s="23"/>
      <c r="R11" s="23"/>
      <c r="S11" s="16"/>
      <c r="T11" s="16"/>
      <c r="U11" s="16"/>
      <c r="V11" s="16"/>
      <c r="W11" s="16"/>
      <c r="X11" s="16"/>
      <c r="Y11" s="24"/>
      <c r="Z11" s="24"/>
      <c r="AA11" s="24"/>
      <c r="AB11" s="24"/>
      <c r="AC11" s="24"/>
      <c r="AD11" s="24"/>
      <c r="AE11" s="24"/>
      <c r="AF11" s="24"/>
      <c r="AG11" s="25"/>
      <c r="AH11" s="24"/>
      <c r="AI11" s="24"/>
      <c r="AJ11" s="25"/>
      <c r="AK11" s="25"/>
      <c r="AL11" s="25"/>
    </row>
    <row r="12" spans="1:38" s="17" customFormat="1" ht="31.5">
      <c r="A12" s="14" t="s">
        <v>7</v>
      </c>
      <c r="B12" s="15">
        <f t="shared" si="0"/>
        <v>0</v>
      </c>
      <c r="C12" s="15">
        <f t="shared" si="1"/>
        <v>0</v>
      </c>
      <c r="D12" s="15">
        <f t="shared" si="2"/>
        <v>0</v>
      </c>
      <c r="E12" s="18"/>
      <c r="F12" s="18"/>
      <c r="G12" s="15"/>
      <c r="H12" s="18"/>
      <c r="I12" s="18"/>
      <c r="J12" s="15"/>
      <c r="K12" s="18"/>
      <c r="L12" s="18"/>
      <c r="M12" s="49"/>
      <c r="N12" s="50"/>
      <c r="O12" s="63"/>
      <c r="P12" s="64"/>
      <c r="Q12" s="18"/>
      <c r="R12" s="18"/>
      <c r="S12" s="15"/>
      <c r="T12" s="15"/>
      <c r="U12" s="15"/>
      <c r="V12" s="15"/>
      <c r="W12" s="15"/>
      <c r="X12" s="15"/>
      <c r="Y12" s="20"/>
      <c r="Z12" s="20"/>
      <c r="AA12" s="20"/>
      <c r="AB12" s="20"/>
      <c r="AC12" s="20"/>
      <c r="AD12" s="20"/>
      <c r="AE12" s="20"/>
      <c r="AF12" s="20"/>
      <c r="AG12" s="21"/>
      <c r="AH12" s="20"/>
      <c r="AI12" s="20"/>
      <c r="AJ12" s="21"/>
      <c r="AK12" s="21"/>
      <c r="AL12" s="21"/>
    </row>
    <row r="13" spans="1:38" s="26" customFormat="1" ht="31.5">
      <c r="A13" s="22" t="s">
        <v>8</v>
      </c>
      <c r="B13" s="15">
        <f t="shared" si="0"/>
        <v>0</v>
      </c>
      <c r="C13" s="15">
        <f t="shared" si="1"/>
        <v>0</v>
      </c>
      <c r="D13" s="15">
        <f t="shared" si="2"/>
        <v>0</v>
      </c>
      <c r="E13" s="23"/>
      <c r="F13" s="23"/>
      <c r="G13" s="16"/>
      <c r="H13" s="23"/>
      <c r="I13" s="23"/>
      <c r="J13" s="16"/>
      <c r="K13" s="23"/>
      <c r="L13" s="23"/>
      <c r="M13" s="53"/>
      <c r="N13" s="54"/>
      <c r="O13" s="49"/>
      <c r="P13" s="50"/>
      <c r="Q13" s="23"/>
      <c r="R13" s="23"/>
      <c r="S13" s="16"/>
      <c r="T13" s="16"/>
      <c r="U13" s="16"/>
      <c r="V13" s="16"/>
      <c r="W13" s="16"/>
      <c r="X13" s="16"/>
      <c r="Y13" s="24"/>
      <c r="Z13" s="24"/>
      <c r="AA13" s="24"/>
      <c r="AB13" s="15"/>
      <c r="AC13" s="25"/>
      <c r="AD13" s="24"/>
      <c r="AE13" s="24"/>
      <c r="AF13" s="24"/>
      <c r="AG13" s="25"/>
      <c r="AH13" s="24"/>
      <c r="AI13" s="24"/>
      <c r="AJ13" s="25"/>
      <c r="AK13" s="25"/>
      <c r="AL13" s="25"/>
    </row>
    <row r="14" spans="1:38" s="17" customFormat="1" ht="31.5">
      <c r="A14" s="14" t="s">
        <v>9</v>
      </c>
      <c r="B14" s="15">
        <f t="shared" si="0"/>
        <v>0</v>
      </c>
      <c r="C14" s="15">
        <f t="shared" si="1"/>
        <v>0</v>
      </c>
      <c r="D14" s="15">
        <f t="shared" si="2"/>
        <v>0</v>
      </c>
      <c r="E14" s="18"/>
      <c r="F14" s="18"/>
      <c r="G14" s="15"/>
      <c r="H14" s="18"/>
      <c r="I14" s="18"/>
      <c r="J14" s="15"/>
      <c r="K14" s="18"/>
      <c r="L14" s="18"/>
      <c r="M14" s="49"/>
      <c r="N14" s="50"/>
      <c r="O14" s="63"/>
      <c r="P14" s="64"/>
      <c r="Q14" s="18"/>
      <c r="R14" s="18"/>
      <c r="S14" s="15"/>
      <c r="T14" s="15"/>
      <c r="U14" s="15"/>
      <c r="V14" s="15"/>
      <c r="W14" s="15"/>
      <c r="X14" s="15"/>
      <c r="Y14" s="20"/>
      <c r="Z14" s="20"/>
      <c r="AA14" s="20"/>
      <c r="AB14" s="20"/>
      <c r="AC14" s="21"/>
      <c r="AD14" s="20"/>
      <c r="AE14" s="20"/>
      <c r="AF14" s="20"/>
      <c r="AG14" s="21"/>
      <c r="AH14" s="20"/>
      <c r="AI14" s="20"/>
      <c r="AJ14" s="21"/>
      <c r="AK14" s="21"/>
      <c r="AL14" s="21"/>
    </row>
    <row r="15" spans="1:38" s="26" customFormat="1" ht="31.5">
      <c r="A15" s="22" t="s">
        <v>10</v>
      </c>
      <c r="B15" s="15">
        <f t="shared" si="0"/>
        <v>0</v>
      </c>
      <c r="C15" s="15">
        <f t="shared" si="1"/>
        <v>0</v>
      </c>
      <c r="D15" s="15">
        <f t="shared" si="2"/>
        <v>0</v>
      </c>
      <c r="E15" s="23"/>
      <c r="F15" s="23"/>
      <c r="G15" s="16"/>
      <c r="H15" s="23"/>
      <c r="I15" s="23"/>
      <c r="J15" s="16"/>
      <c r="K15" s="23"/>
      <c r="L15" s="23"/>
      <c r="M15" s="49"/>
      <c r="N15" s="50"/>
      <c r="O15" s="49"/>
      <c r="P15" s="50"/>
      <c r="Q15" s="23"/>
      <c r="R15" s="23"/>
      <c r="S15" s="16"/>
      <c r="T15" s="16"/>
      <c r="U15" s="16"/>
      <c r="V15" s="16"/>
      <c r="W15" s="16"/>
      <c r="X15" s="16"/>
      <c r="Y15" s="24"/>
      <c r="Z15" s="24"/>
      <c r="AA15" s="24"/>
      <c r="AB15" s="15"/>
      <c r="AC15" s="25"/>
      <c r="AD15" s="24"/>
      <c r="AE15" s="24"/>
      <c r="AF15" s="24"/>
      <c r="AG15" s="25"/>
      <c r="AH15" s="24"/>
      <c r="AI15" s="24"/>
      <c r="AJ15" s="25"/>
      <c r="AK15" s="25"/>
      <c r="AL15" s="25"/>
    </row>
    <row r="16" spans="1:38" s="17" customFormat="1" ht="36.75" customHeight="1">
      <c r="A16" s="14" t="s">
        <v>11</v>
      </c>
      <c r="B16" s="15">
        <f t="shared" si="0"/>
        <v>7770.6</v>
      </c>
      <c r="C16" s="15">
        <f t="shared" si="1"/>
        <v>0</v>
      </c>
      <c r="D16" s="15">
        <f t="shared" si="2"/>
        <v>7770.6</v>
      </c>
      <c r="E16" s="18"/>
      <c r="F16" s="18"/>
      <c r="G16" s="15"/>
      <c r="H16" s="18"/>
      <c r="I16" s="18"/>
      <c r="J16" s="15"/>
      <c r="K16" s="18"/>
      <c r="L16" s="15"/>
      <c r="M16" s="49"/>
      <c r="N16" s="50"/>
      <c r="O16" s="63"/>
      <c r="P16" s="64"/>
      <c r="Q16" s="18"/>
      <c r="R16" s="18"/>
      <c r="S16" s="15"/>
      <c r="T16" s="15"/>
      <c r="U16" s="15"/>
      <c r="V16" s="15"/>
      <c r="W16" s="15"/>
      <c r="X16" s="15"/>
      <c r="Y16" s="27">
        <v>7770.6</v>
      </c>
      <c r="Z16" s="27">
        <v>7770.6</v>
      </c>
      <c r="AA16" s="27">
        <v>7770.6</v>
      </c>
      <c r="AB16" s="27"/>
      <c r="AC16" s="21"/>
      <c r="AD16" s="28"/>
      <c r="AE16" s="28"/>
      <c r="AF16" s="28"/>
      <c r="AG16" s="21"/>
      <c r="AH16" s="20"/>
      <c r="AI16" s="20"/>
      <c r="AJ16" s="21"/>
      <c r="AK16" s="21"/>
      <c r="AL16" s="21"/>
    </row>
    <row r="17" spans="1:51" s="17" customFormat="1">
      <c r="A17" s="14" t="s">
        <v>12</v>
      </c>
      <c r="B17" s="15">
        <f t="shared" si="0"/>
        <v>7770.6</v>
      </c>
      <c r="C17" s="15">
        <f t="shared" si="1"/>
        <v>0</v>
      </c>
      <c r="D17" s="15">
        <f t="shared" si="2"/>
        <v>7770.6</v>
      </c>
      <c r="E17" s="15">
        <f t="shared" ref="E17:X17" si="3">SUM(E10:E16)</f>
        <v>0</v>
      </c>
      <c r="F17" s="15">
        <f t="shared" si="3"/>
        <v>0</v>
      </c>
      <c r="G17" s="15">
        <f t="shared" si="3"/>
        <v>0</v>
      </c>
      <c r="H17" s="15">
        <f t="shared" si="3"/>
        <v>0</v>
      </c>
      <c r="I17" s="15">
        <f t="shared" si="3"/>
        <v>0</v>
      </c>
      <c r="J17" s="15">
        <f t="shared" si="3"/>
        <v>0</v>
      </c>
      <c r="K17" s="15">
        <f t="shared" si="3"/>
        <v>0</v>
      </c>
      <c r="L17" s="15">
        <f t="shared" si="3"/>
        <v>0</v>
      </c>
      <c r="M17" s="51">
        <f t="shared" si="3"/>
        <v>0</v>
      </c>
      <c r="N17" s="52"/>
      <c r="O17" s="51">
        <f t="shared" si="3"/>
        <v>0</v>
      </c>
      <c r="P17" s="52"/>
      <c r="Q17" s="15">
        <f t="shared" si="3"/>
        <v>0</v>
      </c>
      <c r="R17" s="15">
        <f t="shared" si="3"/>
        <v>0</v>
      </c>
      <c r="S17" s="15">
        <f t="shared" si="3"/>
        <v>0</v>
      </c>
      <c r="T17" s="15">
        <f t="shared" si="3"/>
        <v>0</v>
      </c>
      <c r="U17" s="15">
        <f t="shared" si="3"/>
        <v>0</v>
      </c>
      <c r="V17" s="15">
        <f t="shared" si="3"/>
        <v>0</v>
      </c>
      <c r="W17" s="15">
        <f t="shared" si="3"/>
        <v>0</v>
      </c>
      <c r="X17" s="15">
        <f t="shared" si="3"/>
        <v>0</v>
      </c>
      <c r="Y17" s="15">
        <f t="shared" ref="Y17:AF17" si="4">SUM(Y10:Y16)</f>
        <v>7770.6</v>
      </c>
      <c r="Z17" s="15">
        <f t="shared" si="4"/>
        <v>7770.6</v>
      </c>
      <c r="AA17" s="15">
        <f t="shared" si="4"/>
        <v>7770.6</v>
      </c>
      <c r="AB17" s="15">
        <f t="shared" si="4"/>
        <v>0</v>
      </c>
      <c r="AC17" s="15">
        <f t="shared" si="4"/>
        <v>0</v>
      </c>
      <c r="AD17" s="15">
        <f t="shared" si="4"/>
        <v>0</v>
      </c>
      <c r="AE17" s="15">
        <f t="shared" si="4"/>
        <v>0</v>
      </c>
      <c r="AF17" s="15">
        <f t="shared" si="4"/>
        <v>0</v>
      </c>
      <c r="AG17" s="15">
        <f t="shared" ref="AG17:AL17" si="5">SUM(AG10:AG16)</f>
        <v>0</v>
      </c>
      <c r="AH17" s="15">
        <f t="shared" si="5"/>
        <v>0</v>
      </c>
      <c r="AI17" s="15">
        <f t="shared" si="5"/>
        <v>0</v>
      </c>
      <c r="AJ17" s="15">
        <f t="shared" si="5"/>
        <v>0</v>
      </c>
      <c r="AK17" s="15">
        <f t="shared" si="5"/>
        <v>0</v>
      </c>
      <c r="AL17" s="15">
        <f t="shared" si="5"/>
        <v>0</v>
      </c>
    </row>
    <row r="18" spans="1:51" s="17" customFormat="1" ht="31.5">
      <c r="A18" s="14" t="s">
        <v>13</v>
      </c>
      <c r="B18" s="15">
        <f>E18+H18+K18+M18+O18+Q18+S18+V18+Y18+AB18+AD18+AG18+AJ18</f>
        <v>80430.100000000006</v>
      </c>
      <c r="C18" s="15">
        <f t="shared" si="1"/>
        <v>42799.8</v>
      </c>
      <c r="D18" s="15">
        <f t="shared" si="2"/>
        <v>20147.5</v>
      </c>
      <c r="E18" s="15">
        <f t="shared" ref="E18:X18" si="6">E9+E17</f>
        <v>37.4</v>
      </c>
      <c r="F18" s="15">
        <f t="shared" si="6"/>
        <v>37.4</v>
      </c>
      <c r="G18" s="15">
        <f t="shared" si="6"/>
        <v>37.4</v>
      </c>
      <c r="H18" s="15">
        <f t="shared" si="6"/>
        <v>98.9</v>
      </c>
      <c r="I18" s="15">
        <f t="shared" si="6"/>
        <v>98.9</v>
      </c>
      <c r="J18" s="15">
        <f t="shared" si="6"/>
        <v>98.9</v>
      </c>
      <c r="K18" s="15">
        <f t="shared" si="6"/>
        <v>1618.4</v>
      </c>
      <c r="L18" s="15">
        <f t="shared" si="6"/>
        <v>1618.4</v>
      </c>
      <c r="M18" s="51">
        <f t="shared" si="6"/>
        <v>15848.4</v>
      </c>
      <c r="N18" s="52"/>
      <c r="O18" s="51">
        <f t="shared" si="6"/>
        <v>172.8</v>
      </c>
      <c r="P18" s="52"/>
      <c r="Q18" s="15">
        <f t="shared" si="6"/>
        <v>2820.4</v>
      </c>
      <c r="R18" s="15">
        <f t="shared" si="6"/>
        <v>2033.1</v>
      </c>
      <c r="S18" s="15">
        <f t="shared" si="6"/>
        <v>13527.6</v>
      </c>
      <c r="T18" s="15">
        <f t="shared" si="6"/>
        <v>5282.4</v>
      </c>
      <c r="U18" s="15">
        <f t="shared" si="6"/>
        <v>2251.1999999999998</v>
      </c>
      <c r="V18" s="15">
        <f t="shared" si="6"/>
        <v>483.5</v>
      </c>
      <c r="W18" s="15">
        <f t="shared" si="6"/>
        <v>504.7</v>
      </c>
      <c r="X18" s="15">
        <f t="shared" si="6"/>
        <v>543</v>
      </c>
      <c r="Y18" s="15">
        <f t="shared" ref="Y18:AL18" si="7">Y9+Y17</f>
        <v>12307.6</v>
      </c>
      <c r="Z18" s="15">
        <f t="shared" si="7"/>
        <v>12307.7</v>
      </c>
      <c r="AA18" s="15">
        <f t="shared" si="7"/>
        <v>12307.7</v>
      </c>
      <c r="AB18" s="15">
        <f t="shared" si="7"/>
        <v>19979.8</v>
      </c>
      <c r="AC18" s="15">
        <f t="shared" si="7"/>
        <v>19979.8</v>
      </c>
      <c r="AD18" s="15">
        <f t="shared" si="7"/>
        <v>10833.3</v>
      </c>
      <c r="AE18" s="15">
        <f t="shared" si="7"/>
        <v>9910.2999999999993</v>
      </c>
      <c r="AF18" s="15">
        <f t="shared" si="7"/>
        <v>2840.1</v>
      </c>
      <c r="AG18" s="15">
        <f t="shared" si="7"/>
        <v>2577.1999999999998</v>
      </c>
      <c r="AH18" s="15">
        <f t="shared" si="7"/>
        <v>2577.1999999999998</v>
      </c>
      <c r="AI18" s="15">
        <f t="shared" si="7"/>
        <v>2577.1999999999998</v>
      </c>
      <c r="AJ18" s="15">
        <f t="shared" si="7"/>
        <v>124.8</v>
      </c>
      <c r="AK18" s="15">
        <f t="shared" si="7"/>
        <v>124.8</v>
      </c>
      <c r="AL18" s="15">
        <f t="shared" si="7"/>
        <v>124.8</v>
      </c>
    </row>
    <row r="19" spans="1:51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1"/>
      <c r="N19" s="31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</row>
    <row r="20" spans="1:51" ht="18" customHeight="1">
      <c r="A20" s="4"/>
      <c r="B20" s="4"/>
      <c r="C20" s="4"/>
      <c r="D20" s="4"/>
      <c r="E20" s="33"/>
      <c r="F20" s="33"/>
      <c r="G20" s="33"/>
      <c r="H20" s="33"/>
      <c r="I20" s="33"/>
      <c r="J20" s="33"/>
      <c r="K20" s="33"/>
      <c r="L20" s="33"/>
      <c r="M20" s="34"/>
      <c r="N20" s="34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</row>
    <row r="21" spans="1:51" ht="18.75" customHeight="1">
      <c r="A21" s="4"/>
      <c r="B21" s="4"/>
      <c r="C21" s="4"/>
      <c r="D21" s="4"/>
      <c r="E21" s="40"/>
      <c r="F21" s="40"/>
      <c r="G21" s="40"/>
      <c r="H21" s="40"/>
      <c r="I21" s="40"/>
      <c r="J21" s="40"/>
      <c r="K21" s="40"/>
      <c r="Y21" s="35" t="s">
        <v>15</v>
      </c>
      <c r="Z21" s="35"/>
      <c r="AA21" s="35"/>
      <c r="AB21" s="35"/>
      <c r="AC21" s="35"/>
      <c r="AD21" s="38"/>
      <c r="AE21" s="38"/>
      <c r="AF21" s="38"/>
      <c r="AG21" s="1"/>
      <c r="AH21" s="1"/>
      <c r="AI21" s="1"/>
      <c r="AJ21" s="41" t="s">
        <v>30</v>
      </c>
      <c r="AK21" s="41"/>
      <c r="AL21" s="41"/>
      <c r="AM21" s="32"/>
      <c r="AN21" s="1"/>
      <c r="AO21" s="1"/>
      <c r="AP21" s="1"/>
    </row>
    <row r="22" spans="1:51">
      <c r="AD22" s="8"/>
      <c r="AE22" s="8"/>
      <c r="AF22" s="8"/>
      <c r="AG22" s="8"/>
      <c r="AH22" s="8"/>
      <c r="AI22" s="8"/>
      <c r="AJ22" s="39" t="s">
        <v>31</v>
      </c>
      <c r="AK22" s="39"/>
      <c r="AL22" s="4"/>
      <c r="AM22" s="40"/>
      <c r="AY22" s="40" t="s">
        <v>32</v>
      </c>
    </row>
    <row r="23" spans="1:51" ht="17.25" customHeight="1">
      <c r="AD23" s="38"/>
      <c r="AE23" s="38"/>
      <c r="AF23" s="38"/>
      <c r="AG23" s="4"/>
      <c r="AH23" s="38"/>
      <c r="AI23" s="38"/>
      <c r="AJ23" s="38"/>
      <c r="AK23" s="38"/>
      <c r="AL23" s="38"/>
    </row>
  </sheetData>
  <mergeCells count="45">
    <mergeCell ref="O16:P16"/>
    <mergeCell ref="O17:P17"/>
    <mergeCell ref="O18:P18"/>
    <mergeCell ref="Q2:S2"/>
    <mergeCell ref="Q3:S3"/>
    <mergeCell ref="M18:N18"/>
    <mergeCell ref="O8:P8"/>
    <mergeCell ref="O9:P9"/>
    <mergeCell ref="O10:P10"/>
    <mergeCell ref="O11:P11"/>
    <mergeCell ref="O14:P14"/>
    <mergeCell ref="O15:P15"/>
    <mergeCell ref="AD2:AI2"/>
    <mergeCell ref="E6:AL6"/>
    <mergeCell ref="AG7:AI7"/>
    <mergeCell ref="B4:L4"/>
    <mergeCell ref="AD7:AF7"/>
    <mergeCell ref="B7:B8"/>
    <mergeCell ref="AJ7:AL7"/>
    <mergeCell ref="D7:D8"/>
    <mergeCell ref="M8:N8"/>
    <mergeCell ref="Y7:AA7"/>
    <mergeCell ref="E7:G7"/>
    <mergeCell ref="K7:L7"/>
    <mergeCell ref="V7:X7"/>
    <mergeCell ref="H7:J7"/>
    <mergeCell ref="M7:N7"/>
    <mergeCell ref="O7:P7"/>
    <mergeCell ref="Q7:R7"/>
    <mergeCell ref="M11:N11"/>
    <mergeCell ref="M12:N12"/>
    <mergeCell ref="M13:N13"/>
    <mergeCell ref="O12:P12"/>
    <mergeCell ref="M10:N10"/>
    <mergeCell ref="O13:P13"/>
    <mergeCell ref="AJ21:AL21"/>
    <mergeCell ref="A6:A8"/>
    <mergeCell ref="B6:D6"/>
    <mergeCell ref="C7:C8"/>
    <mergeCell ref="M14:N14"/>
    <mergeCell ref="M15:N15"/>
    <mergeCell ref="M16:N16"/>
    <mergeCell ref="M17:N17"/>
    <mergeCell ref="M9:N9"/>
    <mergeCell ref="AB7:AC7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41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Финотдел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User 09</cp:lastModifiedBy>
  <cp:lastPrinted>2020-11-12T11:35:31Z</cp:lastPrinted>
  <dcterms:created xsi:type="dcterms:W3CDTF">2008-01-14T08:50:57Z</dcterms:created>
  <dcterms:modified xsi:type="dcterms:W3CDTF">2020-11-12T13:45:09Z</dcterms:modified>
</cp:coreProperties>
</file>